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25" tabRatio="717" activeTab="6"/>
  </bookViews>
  <sheets>
    <sheet name="MB-1" sheetId="1" r:id="rId1"/>
    <sheet name="MB-2" sheetId="2" r:id="rId2"/>
    <sheet name="MB-3" sheetId="3" r:id="rId3"/>
    <sheet name="MB-4" sheetId="4" r:id="rId4"/>
    <sheet name="MB-5" sheetId="5" r:id="rId5"/>
    <sheet name="MB-6" sheetId="6" r:id="rId6"/>
    <sheet name="MB-7" sheetId="7" r:id="rId7"/>
    <sheet name="Clone-Revised Code 2005" sheetId="8" r:id="rId8"/>
  </sheets>
  <definedNames>
    <definedName name="_xlnm.Print_Area" localSheetId="7">'Clone-Revised Code 2005'!$A$1:$M$35</definedName>
    <definedName name="_xlnm.Print_Area" localSheetId="3">'MB-4'!$A$1:$M$28</definedName>
    <definedName name="_xlnm.Print_Area" localSheetId="5">'MB-6'!$A$1:$M$31</definedName>
    <definedName name="_xlnm.Print_Area" localSheetId="6">'MB-7'!$A$1:$M$32</definedName>
  </definedNames>
  <calcPr fullCalcOnLoad="1"/>
</workbook>
</file>

<file path=xl/sharedStrings.xml><?xml version="1.0" encoding="utf-8"?>
<sst xmlns="http://schemas.openxmlformats.org/spreadsheetml/2006/main" count="233" uniqueCount="46">
  <si>
    <t>Date</t>
  </si>
  <si>
    <t>Log AvgFC</t>
  </si>
  <si>
    <t>Log AvgEnt</t>
  </si>
  <si>
    <t>Fecal Coliform</t>
  </si>
  <si>
    <t>Enterococci</t>
  </si>
  <si>
    <t>Excessive Counts</t>
  </si>
  <si>
    <t>MPN&gt;1000</t>
  </si>
  <si>
    <t>Log Avg&gt; 200</t>
  </si>
  <si>
    <t>Log Avg&gt; 35</t>
  </si>
  <si>
    <t>MPN&gt;104</t>
  </si>
  <si>
    <t>Leeds Pond - MB-1</t>
  </si>
  <si>
    <t>Manorhaven - MB-3</t>
  </si>
  <si>
    <t>Kennelworth - MB-2</t>
  </si>
  <si>
    <t>Baxter Beach - MB-5</t>
  </si>
  <si>
    <t>NUN 4 - MB-4</t>
  </si>
  <si>
    <t>Manorhaven Beach - MB-6</t>
  </si>
  <si>
    <t>CFU/100ml.</t>
  </si>
  <si>
    <t>CFU&gt;1000</t>
  </si>
  <si>
    <t>CFU</t>
  </si>
  <si>
    <t>Comments</t>
  </si>
  <si>
    <t>Rain</t>
  </si>
  <si>
    <t>Time</t>
  </si>
  <si>
    <t>Air</t>
  </si>
  <si>
    <t>Water</t>
  </si>
  <si>
    <t>Wind</t>
  </si>
  <si>
    <t>Weather</t>
  </si>
  <si>
    <t>Wave Ht</t>
  </si>
  <si>
    <t>GREAT NECK - MB-7</t>
  </si>
  <si>
    <t>S-11</t>
  </si>
  <si>
    <t>S-12</t>
  </si>
  <si>
    <t>S-00</t>
  </si>
  <si>
    <t>N-13</t>
  </si>
  <si>
    <t>N-10</t>
  </si>
  <si>
    <t>S-08</t>
  </si>
  <si>
    <t>S-10</t>
  </si>
  <si>
    <t>S-15</t>
  </si>
  <si>
    <t>NE-7</t>
  </si>
  <si>
    <t>NE-9</t>
  </si>
  <si>
    <t>NE-10</t>
  </si>
  <si>
    <t>NE-12</t>
  </si>
  <si>
    <t>S-05</t>
  </si>
  <si>
    <t>N-00</t>
  </si>
  <si>
    <t>N-0</t>
  </si>
  <si>
    <t>S-03</t>
  </si>
  <si>
    <t>S-3</t>
  </si>
  <si>
    <t>&lt;1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</si>
</sst>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00000000"/>
    <numFmt numFmtId="166" formatCode="0.0000000000000"/>
    <numFmt numFmtId="167" formatCode="0.0000000000"/>
    <numFmt numFmtId="168" formatCode="0.00000000000"/>
    <numFmt numFmtId="169" formatCode="0.0"/>
    <numFmt numFmtId="170" formatCode="mmm\-yyyy"/>
    <numFmt numFmtId="171" formatCode="[$-409]dddd\,\ mmmm\ dd\,\ yyyy"/>
    <numFmt numFmtId="172" formatCode="[$-409]h:mm:ss\ AM/PM"/>
    <numFmt numFmtId="173" formatCode="[$-409]dddd\,\ mmmm\ d\,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sz val="3.6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20" fontId="0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37" fontId="0" fillId="0" borderId="0" xfId="44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44" applyNumberFormat="1" applyFont="1" applyAlignment="1">
      <alignment horizontal="center"/>
    </xf>
    <xf numFmtId="39" fontId="0" fillId="0" borderId="0" xfId="44" applyNumberFormat="1" applyFont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185"/>
          <c:w val="0.58025"/>
          <c:h val="0.744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'MB-1'!$C$18:$C$46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'MB-1'!$F$18:$F$46</c:f>
              <c:numCache/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autoZero"/>
        <c:auto val="1"/>
        <c:lblOffset val="100"/>
        <c:tickLblSkip val="4"/>
        <c:noMultiLvlLbl val="0"/>
      </c:catAx>
      <c:valAx>
        <c:axId val="3151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48525"/>
          <c:w val="0.343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25"/>
          <c:w val="0.609"/>
          <c:h val="0.741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'MB-2'!$C$4:$C$42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'MB-2'!$F$4:$F$42</c:f>
              <c:numCache/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 val="autoZero"/>
        <c:auto val="1"/>
        <c:lblOffset val="100"/>
        <c:tickLblSkip val="4"/>
        <c:noMultiLvlLbl val="0"/>
      </c:catAx>
      <c:valAx>
        <c:axId val="294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489"/>
          <c:w val="0.321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2325"/>
          <c:w val="0.646"/>
          <c:h val="0.741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'MB-3'!$C$4:$C$45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'MB-3'!$F$4:$F$45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 val="autoZero"/>
        <c:auto val="1"/>
        <c:lblOffset val="100"/>
        <c:tickLblSkip val="3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48925"/>
          <c:w val="0.2892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0725"/>
          <c:w val="0.55975"/>
          <c:h val="0.756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'MB-4'!$C$5:$C$43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'MB-4'!$F$5:$F$43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 val="autoZero"/>
        <c:auto val="1"/>
        <c:lblOffset val="100"/>
        <c:tickLblSkip val="4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43275"/>
          <c:w val="0.347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0.6015"/>
          <c:h val="0.744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'MB-5'!$C$4:$C$44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'MB-5'!$F$4:$F$44</c:f>
              <c:numCache/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 val="autoZero"/>
        <c:auto val="1"/>
        <c:lblOffset val="100"/>
        <c:tickLblSkip val="4"/>
        <c:noMultiLvlLbl val="0"/>
      </c:catAx>
      <c:valAx>
        <c:axId val="2967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4855"/>
          <c:w val="0.3232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275"/>
          <c:w val="0.6125"/>
          <c:h val="0.735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'MB-6'!$C$4:$C$46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'MB-6'!$F$4:$F$46</c:f>
              <c:numCache/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 val="autoZero"/>
        <c:auto val="1"/>
        <c:lblOffset val="100"/>
        <c:tickLblSkip val="5"/>
        <c:noMultiLvlLbl val="0"/>
      </c:catAx>
      <c:valAx>
        <c:axId val="5499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485"/>
          <c:w val="0.31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22675"/>
          <c:w val="0.6095"/>
          <c:h val="0.737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'MB-7'!$C$4:$C$47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'MB-7'!$F$4:$F$47</c:f>
              <c:numCache/>
            </c:numRef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 val="autoZero"/>
        <c:auto val="1"/>
        <c:lblOffset val="100"/>
        <c:tickLblSkip val="5"/>
        <c:noMultiLvlLbl val="0"/>
      </c:catAx>
      <c:valAx>
        <c:axId val="25129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485"/>
          <c:w val="0.31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5415"/>
          <c:w val="0.626"/>
          <c:h val="0.363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'Clone-Revised Code 2005'!$C$8:$C$50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'Clone-Revised Code 2005'!$F$8:$F$50</c:f>
              <c:numCache/>
            </c:numRef>
          </c:val>
          <c:smooth val="0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 val="autoZero"/>
        <c:auto val="1"/>
        <c:lblOffset val="100"/>
        <c:tickLblSkip val="5"/>
        <c:noMultiLvlLbl val="0"/>
      </c:catAx>
      <c:valAx>
        <c:axId val="2220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4805"/>
          <c:w val="0.305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66675</xdr:rowOff>
    </xdr:from>
    <xdr:to>
      <xdr:col>4</xdr:col>
      <xdr:colOff>666750</xdr:colOff>
      <xdr:row>36</xdr:row>
      <xdr:rowOff>133350</xdr:rowOff>
    </xdr:to>
    <xdr:graphicFrame>
      <xdr:nvGraphicFramePr>
        <xdr:cNvPr id="1" name="Chart 25"/>
        <xdr:cNvGraphicFramePr/>
      </xdr:nvGraphicFramePr>
      <xdr:xfrm>
        <a:off x="114300" y="3343275"/>
        <a:ext cx="30575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38100</xdr:rowOff>
    </xdr:from>
    <xdr:to>
      <xdr:col>5</xdr:col>
      <xdr:colOff>533400</xdr:colOff>
      <xdr:row>34</xdr:row>
      <xdr:rowOff>142875</xdr:rowOff>
    </xdr:to>
    <xdr:graphicFrame>
      <xdr:nvGraphicFramePr>
        <xdr:cNvPr id="1" name="Chart 12"/>
        <xdr:cNvGraphicFramePr/>
      </xdr:nvGraphicFramePr>
      <xdr:xfrm>
        <a:off x="209550" y="2990850"/>
        <a:ext cx="3257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0</xdr:rowOff>
    </xdr:from>
    <xdr:to>
      <xdr:col>5</xdr:col>
      <xdr:colOff>666750</xdr:colOff>
      <xdr:row>36</xdr:row>
      <xdr:rowOff>19050</xdr:rowOff>
    </xdr:to>
    <xdr:graphicFrame>
      <xdr:nvGraphicFramePr>
        <xdr:cNvPr id="1" name="Chart 13"/>
        <xdr:cNvGraphicFramePr/>
      </xdr:nvGraphicFramePr>
      <xdr:xfrm>
        <a:off x="114300" y="3114675"/>
        <a:ext cx="36099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19</xdr:row>
      <xdr:rowOff>9525</xdr:rowOff>
    </xdr:from>
    <xdr:to>
      <xdr:col>5</xdr:col>
      <xdr:colOff>504825</xdr:colOff>
      <xdr:row>35</xdr:row>
      <xdr:rowOff>123825</xdr:rowOff>
    </xdr:to>
    <xdr:graphicFrame>
      <xdr:nvGraphicFramePr>
        <xdr:cNvPr id="1" name="Chart 14"/>
        <xdr:cNvGraphicFramePr/>
      </xdr:nvGraphicFramePr>
      <xdr:xfrm>
        <a:off x="866775" y="3124200"/>
        <a:ext cx="2638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133350</xdr:rowOff>
    </xdr:from>
    <xdr:to>
      <xdr:col>5</xdr:col>
      <xdr:colOff>428625</xdr:colOff>
      <xdr:row>35</xdr:row>
      <xdr:rowOff>114300</xdr:rowOff>
    </xdr:to>
    <xdr:graphicFrame>
      <xdr:nvGraphicFramePr>
        <xdr:cNvPr id="1" name="Chart 14"/>
        <xdr:cNvGraphicFramePr/>
      </xdr:nvGraphicFramePr>
      <xdr:xfrm>
        <a:off x="85725" y="3086100"/>
        <a:ext cx="3238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104775</xdr:rowOff>
    </xdr:from>
    <xdr:to>
      <xdr:col>5</xdr:col>
      <xdr:colOff>447675</xdr:colOff>
      <xdr:row>39</xdr:row>
      <xdr:rowOff>152400</xdr:rowOff>
    </xdr:to>
    <xdr:graphicFrame>
      <xdr:nvGraphicFramePr>
        <xdr:cNvPr id="1" name="Chart 13"/>
        <xdr:cNvGraphicFramePr/>
      </xdr:nvGraphicFramePr>
      <xdr:xfrm>
        <a:off x="38100" y="3867150"/>
        <a:ext cx="3305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104775</xdr:rowOff>
    </xdr:from>
    <xdr:to>
      <xdr:col>5</xdr:col>
      <xdr:colOff>447675</xdr:colOff>
      <xdr:row>40</xdr:row>
      <xdr:rowOff>152400</xdr:rowOff>
    </xdr:to>
    <xdr:graphicFrame>
      <xdr:nvGraphicFramePr>
        <xdr:cNvPr id="1" name="Chart 13"/>
        <xdr:cNvGraphicFramePr/>
      </xdr:nvGraphicFramePr>
      <xdr:xfrm>
        <a:off x="38100" y="4029075"/>
        <a:ext cx="3305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142875</xdr:rowOff>
    </xdr:from>
    <xdr:to>
      <xdr:col>12</xdr:col>
      <xdr:colOff>561975</xdr:colOff>
      <xdr:row>18</xdr:row>
      <xdr:rowOff>38100</xdr:rowOff>
    </xdr:to>
    <xdr:graphicFrame>
      <xdr:nvGraphicFramePr>
        <xdr:cNvPr id="1" name="Chart 4"/>
        <xdr:cNvGraphicFramePr/>
      </xdr:nvGraphicFramePr>
      <xdr:xfrm>
        <a:off x="4086225" y="504825"/>
        <a:ext cx="34194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Q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3.421875" style="0" customWidth="1"/>
    <col min="3" max="3" width="11.00390625" style="0" bestFit="1" customWidth="1"/>
    <col min="4" max="4" width="3.421875" style="0" customWidth="1"/>
    <col min="5" max="5" width="11.140625" style="0" bestFit="1" customWidth="1"/>
    <col min="6" max="6" width="11.28125" style="0" bestFit="1" customWidth="1"/>
    <col min="7" max="7" width="2.8515625" style="0" customWidth="1"/>
    <col min="10" max="10" width="5.28125" style="0" customWidth="1"/>
    <col min="11" max="11" width="0.85546875" style="0" customWidth="1"/>
    <col min="12" max="12" width="6.421875" style="0" customWidth="1"/>
    <col min="13" max="13" width="4.140625" style="0" customWidth="1"/>
    <col min="14" max="14" width="6.421875" style="0" customWidth="1"/>
    <col min="15" max="15" width="5.7109375" style="0" customWidth="1"/>
    <col min="16" max="16" width="8.140625" style="0" customWidth="1"/>
  </cols>
  <sheetData>
    <row r="1" spans="1:13" ht="15.75">
      <c r="A1" s="5"/>
      <c r="B1" s="6"/>
      <c r="C1" s="44" t="s">
        <v>10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110</v>
      </c>
      <c r="C4" s="21">
        <v>0</v>
      </c>
      <c r="D4" s="22"/>
      <c r="E4" s="21">
        <v>41</v>
      </c>
      <c r="F4" s="21">
        <v>0</v>
      </c>
      <c r="L4" s="18">
        <v>0.2576388888888889</v>
      </c>
      <c r="M4" s="22">
        <v>55</v>
      </c>
      <c r="N4" s="22">
        <v>62</v>
      </c>
      <c r="O4" s="22" t="s">
        <v>31</v>
      </c>
      <c r="P4" s="22">
        <v>2</v>
      </c>
      <c r="Q4" s="22">
        <v>1</v>
      </c>
    </row>
    <row r="5" spans="1:17" ht="12.75">
      <c r="A5" s="20">
        <v>45089</v>
      </c>
      <c r="B5" s="21">
        <v>8</v>
      </c>
      <c r="C5" s="21">
        <v>29.664793948382638</v>
      </c>
      <c r="D5" s="22"/>
      <c r="E5" s="21">
        <v>2</v>
      </c>
      <c r="F5" s="21">
        <v>9.055385138137417</v>
      </c>
      <c r="L5" s="18">
        <v>0.3013888888888889</v>
      </c>
      <c r="M5" s="22">
        <v>65</v>
      </c>
      <c r="N5" s="22">
        <v>65.5</v>
      </c>
      <c r="O5" s="22" t="s">
        <v>33</v>
      </c>
      <c r="P5" s="22">
        <v>3</v>
      </c>
      <c r="Q5" s="22">
        <v>0.1</v>
      </c>
    </row>
    <row r="6" spans="1:17" ht="12.75">
      <c r="A6" s="20">
        <v>45096</v>
      </c>
      <c r="B6" s="21">
        <v>12</v>
      </c>
      <c r="C6" s="21">
        <v>21.939226209730467</v>
      </c>
      <c r="D6" s="22"/>
      <c r="E6" s="21">
        <v>5</v>
      </c>
      <c r="F6" s="21">
        <v>7.428958841446565</v>
      </c>
      <c r="L6" s="18">
        <v>0.3138888888888889</v>
      </c>
      <c r="M6" s="22">
        <v>66</v>
      </c>
      <c r="N6" s="22">
        <v>66.9</v>
      </c>
      <c r="O6" s="22" t="s">
        <v>36</v>
      </c>
      <c r="P6" s="22">
        <v>1</v>
      </c>
      <c r="Q6" s="22">
        <v>0</v>
      </c>
    </row>
    <row r="7" spans="1:17" ht="12.75">
      <c r="A7" s="20">
        <v>45103</v>
      </c>
      <c r="B7" s="21">
        <v>200</v>
      </c>
      <c r="C7" s="21">
        <v>38.12180701339846</v>
      </c>
      <c r="D7" s="22"/>
      <c r="E7" s="21">
        <v>31</v>
      </c>
      <c r="F7" s="21">
        <v>10.617845157607555</v>
      </c>
      <c r="L7" s="18">
        <v>0.28958333333333336</v>
      </c>
      <c r="M7" s="22">
        <v>68</v>
      </c>
      <c r="N7" s="22">
        <v>68.4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440</v>
      </c>
      <c r="C8" s="21">
        <v>62.17693618791467</v>
      </c>
      <c r="D8" s="22"/>
      <c r="E8" s="21">
        <v>220</v>
      </c>
      <c r="F8" s="21">
        <v>19.467655227419908</v>
      </c>
      <c r="L8" s="18">
        <v>0.30277777777777776</v>
      </c>
      <c r="M8" s="22">
        <v>72</v>
      </c>
      <c r="N8" s="22">
        <v>72.1</v>
      </c>
      <c r="O8" s="22" t="s">
        <v>40</v>
      </c>
      <c r="P8" s="22">
        <v>2</v>
      </c>
      <c r="Q8" s="22">
        <v>0</v>
      </c>
    </row>
    <row r="9" spans="1:17" ht="12.75">
      <c r="A9" s="20">
        <v>45117</v>
      </c>
      <c r="B9" s="21">
        <v>1260</v>
      </c>
      <c r="C9" s="21">
        <v>101.25696127683896</v>
      </c>
      <c r="D9" s="22"/>
      <c r="E9" s="21">
        <v>1960</v>
      </c>
      <c r="F9" s="21">
        <v>42.18986048106391</v>
      </c>
      <c r="L9" s="18">
        <v>0.3</v>
      </c>
      <c r="M9" s="22">
        <v>73</v>
      </c>
      <c r="N9" s="22">
        <v>72.1</v>
      </c>
      <c r="O9" s="22" t="s">
        <v>41</v>
      </c>
      <c r="P9" s="22">
        <v>3</v>
      </c>
      <c r="Q9" s="22">
        <v>0</v>
      </c>
    </row>
    <row r="10" spans="1:17" ht="12.75">
      <c r="A10" s="20">
        <v>45124</v>
      </c>
      <c r="B10" s="21">
        <v>6900</v>
      </c>
      <c r="C10" s="21">
        <v>391.3602482229127</v>
      </c>
      <c r="D10" s="22"/>
      <c r="E10" s="21">
        <v>2200</v>
      </c>
      <c r="F10" s="21">
        <v>171.1932458242979</v>
      </c>
      <c r="L10" s="18">
        <v>0.3333333333333333</v>
      </c>
      <c r="M10" s="22">
        <v>77</v>
      </c>
      <c r="N10" s="22">
        <v>73.5</v>
      </c>
      <c r="O10" s="22">
        <v>0</v>
      </c>
      <c r="P10" s="22">
        <v>2</v>
      </c>
      <c r="Q10" s="22">
        <v>0</v>
      </c>
    </row>
    <row r="11" spans="1:17" ht="12.75">
      <c r="A11" s="20">
        <v>45131</v>
      </c>
      <c r="B11" s="21">
        <v>14</v>
      </c>
      <c r="C11" s="21">
        <v>403.6138575378997</v>
      </c>
      <c r="D11" s="22"/>
      <c r="E11" s="21">
        <v>12</v>
      </c>
      <c r="F11" s="21">
        <v>203.95242552563772</v>
      </c>
      <c r="L11" s="18">
        <v>0.3125</v>
      </c>
      <c r="M11" s="22">
        <v>75</v>
      </c>
      <c r="N11" s="22">
        <v>73.6</v>
      </c>
      <c r="O11" s="22" t="s">
        <v>42</v>
      </c>
      <c r="P11" s="22">
        <v>1</v>
      </c>
      <c r="Q11" s="22">
        <v>0</v>
      </c>
    </row>
    <row r="12" spans="1:17" ht="12.75">
      <c r="A12" s="20">
        <v>45138</v>
      </c>
      <c r="B12" s="21">
        <v>56</v>
      </c>
      <c r="C12" s="21">
        <v>312.89431681257884</v>
      </c>
      <c r="D12" s="22"/>
      <c r="E12" s="21">
        <v>14</v>
      </c>
      <c r="F12" s="21">
        <v>173.9731163366655</v>
      </c>
      <c r="L12" s="18">
        <v>0.3201388888888889</v>
      </c>
      <c r="M12" s="22">
        <v>69</v>
      </c>
      <c r="N12" s="22">
        <v>73.2</v>
      </c>
      <c r="O12" s="22" t="s">
        <v>44</v>
      </c>
      <c r="P12" s="22">
        <v>1</v>
      </c>
      <c r="Q12" s="22">
        <v>0</v>
      </c>
    </row>
    <row r="13" spans="1:17" ht="12.75">
      <c r="A13" s="20">
        <v>45145</v>
      </c>
      <c r="B13" s="21">
        <v>410</v>
      </c>
      <c r="C13" s="21">
        <v>308.5062104052043</v>
      </c>
      <c r="D13" s="22"/>
      <c r="E13" s="21">
        <v>510</v>
      </c>
      <c r="F13" s="21">
        <v>205.8314066403599</v>
      </c>
      <c r="L13" s="18">
        <v>0.41250000000000003</v>
      </c>
      <c r="M13" s="22">
        <v>71</v>
      </c>
      <c r="N13" s="22">
        <v>23.2</v>
      </c>
      <c r="O13" s="22">
        <v>6</v>
      </c>
      <c r="P13" s="22">
        <v>4</v>
      </c>
      <c r="Q13" s="22">
        <v>0.5</v>
      </c>
    </row>
    <row r="14" spans="1:17" ht="12.75">
      <c r="A14" s="20">
        <v>45152</v>
      </c>
      <c r="B14" s="21">
        <v>24</v>
      </c>
      <c r="C14" s="21">
        <v>139.71146619904096</v>
      </c>
      <c r="D14" s="22"/>
      <c r="E14" s="21">
        <v>7</v>
      </c>
      <c r="F14" s="21">
        <v>66.69296657459093</v>
      </c>
      <c r="L14" s="18">
        <v>0.3236111111111111</v>
      </c>
      <c r="M14" s="22">
        <v>74</v>
      </c>
      <c r="N14" s="22">
        <v>74.2</v>
      </c>
      <c r="O14" s="22">
        <v>0</v>
      </c>
      <c r="P14" s="22">
        <v>2</v>
      </c>
      <c r="Q14" s="22">
        <v>0</v>
      </c>
    </row>
    <row r="15" spans="1:17" ht="12.75">
      <c r="A15" s="20">
        <v>45159</v>
      </c>
      <c r="B15" s="21">
        <v>33</v>
      </c>
      <c r="C15" s="21">
        <v>47.99157690544139</v>
      </c>
      <c r="D15" s="22"/>
      <c r="E15" s="21">
        <v>14</v>
      </c>
      <c r="F15" s="21">
        <v>24.25610738878963</v>
      </c>
      <c r="L15" s="18">
        <v>0.3111111111111111</v>
      </c>
      <c r="M15" s="22">
        <v>72</v>
      </c>
      <c r="N15" s="22">
        <v>73</v>
      </c>
      <c r="O15" s="22" t="s">
        <v>41</v>
      </c>
      <c r="P15" s="22">
        <v>1</v>
      </c>
      <c r="Q15" s="22">
        <v>0</v>
      </c>
    </row>
    <row r="16" spans="1:17" ht="12.75">
      <c r="A16" s="20">
        <v>45166</v>
      </c>
      <c r="B16" s="21">
        <v>32</v>
      </c>
      <c r="C16" s="21">
        <v>56.61994051085677</v>
      </c>
      <c r="D16" s="22"/>
      <c r="E16" s="21">
        <v>7</v>
      </c>
      <c r="F16" s="21">
        <v>21.77732164084927</v>
      </c>
      <c r="L16" s="18">
        <v>0.3104166666666667</v>
      </c>
      <c r="M16" s="22">
        <v>69</v>
      </c>
      <c r="N16" s="22">
        <v>73.7</v>
      </c>
      <c r="O16" s="22">
        <v>0</v>
      </c>
      <c r="P16" s="22">
        <v>2</v>
      </c>
      <c r="Q16" s="22">
        <v>0</v>
      </c>
    </row>
    <row r="17" spans="1:17" ht="12.75">
      <c r="A17" s="23"/>
      <c r="B17" s="16"/>
      <c r="C17" s="21"/>
      <c r="D17" s="21"/>
      <c r="E17" s="16"/>
      <c r="F17" s="21"/>
      <c r="L17" s="18"/>
      <c r="M17" s="22"/>
      <c r="O17" s="22"/>
      <c r="P17" s="22"/>
      <c r="Q17" s="22"/>
    </row>
    <row r="18" spans="1:6" ht="12.75">
      <c r="A18" s="13"/>
      <c r="B18" s="14"/>
      <c r="C18" s="4"/>
      <c r="D18" s="15"/>
      <c r="E18" s="14"/>
      <c r="F18" s="4"/>
    </row>
    <row r="19" spans="1:6" ht="12.75">
      <c r="A19" s="13"/>
      <c r="B19" s="14"/>
      <c r="C19" s="4"/>
      <c r="D19" s="15"/>
      <c r="E19" s="14"/>
      <c r="F19" s="4"/>
    </row>
    <row r="20" spans="1:6" ht="12.75">
      <c r="A20" s="13"/>
      <c r="B20" s="14"/>
      <c r="C20" s="4"/>
      <c r="D20" s="15"/>
      <c r="E20" s="14"/>
      <c r="F20" s="4"/>
    </row>
    <row r="21" spans="1:8" ht="12.75">
      <c r="A21" s="13"/>
      <c r="B21" s="14"/>
      <c r="C21" s="4"/>
      <c r="D21" s="15"/>
      <c r="E21" s="14"/>
      <c r="F21" s="4"/>
      <c r="G21" s="42"/>
      <c r="H21" s="42"/>
    </row>
    <row r="22" spans="1:9" ht="12.75">
      <c r="A22" s="17"/>
      <c r="B22" s="15"/>
      <c r="C22" s="4"/>
      <c r="D22" s="15"/>
      <c r="E22" s="15"/>
      <c r="F22" s="4"/>
      <c r="H22" s="43"/>
      <c r="I22" s="43"/>
    </row>
    <row r="23" spans="1:9" ht="12.75">
      <c r="A23" s="1"/>
      <c r="B23" s="2"/>
      <c r="C23" s="8"/>
      <c r="D23" s="2"/>
      <c r="E23" s="2"/>
      <c r="F23" s="8"/>
      <c r="G23" s="12" t="s">
        <v>5</v>
      </c>
      <c r="H23" s="12"/>
      <c r="I23" s="12"/>
    </row>
    <row r="24" spans="1:6" ht="12.75">
      <c r="A24" s="1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2" t="s">
        <v>3</v>
      </c>
      <c r="H25" s="42"/>
    </row>
    <row r="26" spans="1:10" ht="12.75">
      <c r="A26" s="1"/>
      <c r="B26" s="2"/>
      <c r="C26" s="8"/>
      <c r="D26" s="2"/>
      <c r="E26" s="2"/>
      <c r="F26" s="8"/>
      <c r="H26" s="43" t="s">
        <v>17</v>
      </c>
      <c r="I26" s="43"/>
      <c r="J26">
        <f>COUNTIF(B3:B61,"&gt;1000")</f>
        <v>2</v>
      </c>
    </row>
    <row r="27" spans="1:10" ht="12.75">
      <c r="A27" s="1"/>
      <c r="B27" s="2"/>
      <c r="C27" s="8"/>
      <c r="D27" s="2"/>
      <c r="E27" s="2"/>
      <c r="F27" s="8"/>
      <c r="H27" s="43" t="s">
        <v>7</v>
      </c>
      <c r="I27" s="43"/>
      <c r="J27">
        <f>COUNTIF(C3:C61,"&gt;200")</f>
        <v>4</v>
      </c>
    </row>
    <row r="28" spans="1:6" ht="12.75">
      <c r="A28" s="1"/>
      <c r="B28" s="2"/>
      <c r="C28" s="8"/>
      <c r="D28" s="2"/>
      <c r="E28" s="2"/>
      <c r="F28" s="8"/>
    </row>
    <row r="29" spans="1:8" ht="12.75">
      <c r="A29" s="1"/>
      <c r="B29" s="2"/>
      <c r="C29" s="8"/>
      <c r="D29" s="2"/>
      <c r="E29" s="2"/>
      <c r="F29" s="8"/>
      <c r="G29" s="43" t="s">
        <v>4</v>
      </c>
      <c r="H29" s="43"/>
    </row>
    <row r="30" spans="1:10" ht="12.75">
      <c r="A30" s="1"/>
      <c r="B30" s="2"/>
      <c r="C30" s="8"/>
      <c r="D30" s="2"/>
      <c r="E30" s="2"/>
      <c r="F30" s="8"/>
      <c r="H30" s="43" t="s">
        <v>8</v>
      </c>
      <c r="I30" s="43"/>
      <c r="J30">
        <f>COUNTIF(F3:F61,"&gt;35")</f>
        <v>6</v>
      </c>
    </row>
    <row r="31" spans="1:10" ht="12.75">
      <c r="A31" s="1"/>
      <c r="B31" s="2"/>
      <c r="C31" s="8"/>
      <c r="D31" s="2"/>
      <c r="E31" s="2"/>
      <c r="F31" s="8"/>
      <c r="H31" s="43" t="s">
        <v>18</v>
      </c>
      <c r="I31" s="43"/>
      <c r="J31">
        <f>COUNTIF(E17:E62,"&gt;104")</f>
        <v>0</v>
      </c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</sheetData>
  <sheetProtection/>
  <mergeCells count="10">
    <mergeCell ref="E2:F2"/>
    <mergeCell ref="G21:H21"/>
    <mergeCell ref="H22:I22"/>
    <mergeCell ref="C1:M1"/>
    <mergeCell ref="H30:I30"/>
    <mergeCell ref="H31:I31"/>
    <mergeCell ref="G25:H25"/>
    <mergeCell ref="H26:I26"/>
    <mergeCell ref="H27:I27"/>
    <mergeCell ref="G29:H29"/>
  </mergeCells>
  <conditionalFormatting sqref="B22:B36">
    <cfRule type="cellIs" priority="5" dxfId="0" operator="greaterThan" stopIfTrue="1">
      <formula>1000</formula>
    </cfRule>
  </conditionalFormatting>
  <conditionalFormatting sqref="C17:C36">
    <cfRule type="cellIs" priority="6" dxfId="0" operator="greaterThan" stopIfTrue="1">
      <formula>200</formula>
    </cfRule>
  </conditionalFormatting>
  <conditionalFormatting sqref="F17:F36">
    <cfRule type="cellIs" priority="7" dxfId="0" operator="greaterThan" stopIfTrue="1">
      <formula>35</formula>
    </cfRule>
  </conditionalFormatting>
  <conditionalFormatting sqref="E17:E21 B17:B21">
    <cfRule type="cellIs" priority="8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0.8515625" style="0" customWidth="1"/>
    <col min="3" max="3" width="10.8515625" style="0" bestFit="1" customWidth="1"/>
    <col min="4" max="4" width="2.140625" style="0" customWidth="1"/>
    <col min="5" max="5" width="10.421875" style="0" customWidth="1"/>
    <col min="6" max="6" width="10.8515625" style="0" bestFit="1" customWidth="1"/>
    <col min="7" max="7" width="6.7109375" style="0" customWidth="1"/>
    <col min="8" max="8" width="7.28125" style="0" customWidth="1"/>
    <col min="9" max="9" width="6.7109375" style="0" bestFit="1" customWidth="1"/>
    <col min="10" max="10" width="5.00390625" style="0" customWidth="1"/>
    <col min="11" max="11" width="2.28125" style="0" customWidth="1"/>
    <col min="12" max="12" width="5.28125" style="0" customWidth="1"/>
    <col min="13" max="13" width="4.00390625" style="0" customWidth="1"/>
    <col min="14" max="14" width="6.28125" style="0" customWidth="1"/>
    <col min="15" max="15" width="5.8515625" style="0" customWidth="1"/>
    <col min="16" max="16" width="8.28125" style="0" customWidth="1"/>
  </cols>
  <sheetData>
    <row r="1" spans="1:13" ht="15.75">
      <c r="A1" s="5"/>
      <c r="B1" s="6"/>
      <c r="C1" s="44" t="s">
        <v>12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13">
        <v>45082</v>
      </c>
      <c r="B4" s="21">
        <v>23</v>
      </c>
      <c r="C4" s="21">
        <v>0</v>
      </c>
      <c r="D4" s="21"/>
      <c r="E4" s="21">
        <v>4</v>
      </c>
      <c r="F4" s="21">
        <v>0</v>
      </c>
      <c r="L4" s="18">
        <v>0.26805555555555555</v>
      </c>
      <c r="M4">
        <v>54</v>
      </c>
      <c r="N4">
        <v>62</v>
      </c>
      <c r="O4" s="22" t="s">
        <v>31</v>
      </c>
      <c r="P4" s="22">
        <v>2</v>
      </c>
      <c r="Q4" s="22">
        <v>1</v>
      </c>
    </row>
    <row r="5" spans="1:17" ht="12.75">
      <c r="A5" s="17">
        <v>45089</v>
      </c>
      <c r="B5" s="21">
        <v>4</v>
      </c>
      <c r="C5" s="21">
        <v>9.591663046625438</v>
      </c>
      <c r="D5" s="21"/>
      <c r="E5" s="21">
        <v>0.1</v>
      </c>
      <c r="F5" s="21">
        <v>0.6324555320336759</v>
      </c>
      <c r="G5" s="42"/>
      <c r="H5" s="42"/>
      <c r="L5" s="18">
        <v>0.29305555555555557</v>
      </c>
      <c r="M5">
        <v>65</v>
      </c>
      <c r="N5">
        <v>65.1</v>
      </c>
      <c r="O5" s="22" t="s">
        <v>29</v>
      </c>
      <c r="P5" s="22">
        <v>3</v>
      </c>
      <c r="Q5" s="22">
        <v>0.8</v>
      </c>
    </row>
    <row r="6" spans="1:17" ht="12.75">
      <c r="A6" s="17">
        <v>45096</v>
      </c>
      <c r="B6" s="21">
        <v>5</v>
      </c>
      <c r="C6" s="21">
        <v>7.71944262936164</v>
      </c>
      <c r="D6" s="21"/>
      <c r="E6" s="21">
        <v>3</v>
      </c>
      <c r="F6" s="21">
        <v>1.0626585691826111</v>
      </c>
      <c r="G6" s="25"/>
      <c r="H6" s="25"/>
      <c r="L6" s="18">
        <v>0.3104166666666667</v>
      </c>
      <c r="M6">
        <v>66</v>
      </c>
      <c r="N6">
        <v>66.4</v>
      </c>
      <c r="O6" s="22" t="s">
        <v>37</v>
      </c>
      <c r="P6" s="22">
        <v>1</v>
      </c>
      <c r="Q6" s="22">
        <v>0</v>
      </c>
    </row>
    <row r="7" spans="1:17" ht="12.75">
      <c r="A7" s="17">
        <v>45103</v>
      </c>
      <c r="B7" s="21">
        <v>7</v>
      </c>
      <c r="C7" s="21">
        <v>7.532930627348459</v>
      </c>
      <c r="D7" s="21"/>
      <c r="E7" s="21">
        <v>2</v>
      </c>
      <c r="F7" s="21">
        <v>1.2446659545769567</v>
      </c>
      <c r="G7" s="25"/>
      <c r="H7" s="25"/>
      <c r="L7" s="18">
        <v>0.2951388888888889</v>
      </c>
      <c r="M7">
        <v>68</v>
      </c>
      <c r="N7">
        <v>68.2</v>
      </c>
      <c r="O7" s="22">
        <v>0</v>
      </c>
      <c r="P7" s="22">
        <v>2</v>
      </c>
      <c r="Q7" s="22">
        <v>0</v>
      </c>
    </row>
    <row r="8" spans="1:17" ht="12.75">
      <c r="A8" s="17">
        <v>45110</v>
      </c>
      <c r="B8" s="21">
        <v>12</v>
      </c>
      <c r="C8" s="21">
        <v>8.26813242007323</v>
      </c>
      <c r="D8" s="21"/>
      <c r="E8" s="21">
        <v>5</v>
      </c>
      <c r="F8" s="21">
        <v>1.6437518295172258</v>
      </c>
      <c r="G8" s="25"/>
      <c r="H8" s="25"/>
      <c r="L8" s="18">
        <v>0.31666666666666665</v>
      </c>
      <c r="M8">
        <v>72</v>
      </c>
      <c r="N8">
        <v>70.1</v>
      </c>
      <c r="O8" s="22" t="s">
        <v>40</v>
      </c>
      <c r="P8" s="22">
        <v>2</v>
      </c>
      <c r="Q8" s="22">
        <v>0</v>
      </c>
    </row>
    <row r="9" spans="1:17" ht="12.75">
      <c r="A9" s="17">
        <v>45117</v>
      </c>
      <c r="B9" s="21">
        <v>210</v>
      </c>
      <c r="C9" s="21">
        <v>12.867841869287389</v>
      </c>
      <c r="D9" s="21"/>
      <c r="E9" s="21">
        <v>140</v>
      </c>
      <c r="F9" s="21">
        <v>3.3469548828320943</v>
      </c>
      <c r="G9" s="25"/>
      <c r="H9" s="25"/>
      <c r="L9" s="18">
        <v>0.3111111111111111</v>
      </c>
      <c r="M9">
        <v>73</v>
      </c>
      <c r="N9">
        <v>71.2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21">
        <v>190</v>
      </c>
      <c r="C10" s="21">
        <v>27.851233683672888</v>
      </c>
      <c r="D10" s="21"/>
      <c r="E10" s="21">
        <v>41</v>
      </c>
      <c r="F10" s="21">
        <v>11.14824820825025</v>
      </c>
      <c r="G10" s="25"/>
      <c r="H10" s="25"/>
      <c r="L10" s="18">
        <v>0.32916666666666666</v>
      </c>
      <c r="M10">
        <v>77</v>
      </c>
      <c r="N10">
        <v>73.7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21">
        <v>4</v>
      </c>
      <c r="C11" s="21">
        <v>26.635596955617068</v>
      </c>
      <c r="D11" s="21"/>
      <c r="E11" s="21">
        <v>0.1</v>
      </c>
      <c r="F11" s="21">
        <v>5.6465396028894075</v>
      </c>
      <c r="G11" s="25"/>
      <c r="H11" s="25"/>
      <c r="L11" s="18">
        <v>0.3076388888888889</v>
      </c>
      <c r="M11">
        <v>75</v>
      </c>
      <c r="N11">
        <v>74.1</v>
      </c>
      <c r="O11" s="22" t="s">
        <v>42</v>
      </c>
      <c r="P11" s="22">
        <v>1</v>
      </c>
      <c r="Q11" s="22">
        <v>0</v>
      </c>
    </row>
    <row r="12" spans="1:17" ht="12.75">
      <c r="A12" s="17">
        <v>45138</v>
      </c>
      <c r="B12" s="21">
        <v>32</v>
      </c>
      <c r="C12" s="21">
        <v>36.0971423641255</v>
      </c>
      <c r="D12" s="21"/>
      <c r="E12" s="21">
        <v>14</v>
      </c>
      <c r="F12" s="21">
        <v>8.333011601824948</v>
      </c>
      <c r="G12" s="25"/>
      <c r="H12" s="25"/>
      <c r="L12" s="18">
        <v>0.3159722222222222</v>
      </c>
      <c r="M12">
        <v>69</v>
      </c>
      <c r="N12">
        <v>72.9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21">
        <v>21</v>
      </c>
      <c r="C13" s="21">
        <v>40.37201556452273</v>
      </c>
      <c r="D13" s="21"/>
      <c r="E13" s="21">
        <v>38</v>
      </c>
      <c r="F13" s="21">
        <v>12.501574259423224</v>
      </c>
      <c r="G13" s="25"/>
      <c r="H13" s="25"/>
      <c r="L13" s="18">
        <v>0.3965277777777778</v>
      </c>
      <c r="M13">
        <v>71</v>
      </c>
      <c r="N13">
        <v>22.8</v>
      </c>
      <c r="O13" s="22">
        <v>8</v>
      </c>
      <c r="P13" s="22">
        <v>4</v>
      </c>
      <c r="Q13" s="22" t="s">
        <v>45</v>
      </c>
    </row>
    <row r="14" spans="1:17" ht="12.75">
      <c r="A14" s="17">
        <v>45152</v>
      </c>
      <c r="B14" s="21">
        <v>10</v>
      </c>
      <c r="C14" s="21">
        <v>21.96021425857657</v>
      </c>
      <c r="D14" s="21"/>
      <c r="E14" s="21">
        <v>2</v>
      </c>
      <c r="F14" s="21">
        <v>5.344967845888175</v>
      </c>
      <c r="G14" s="25"/>
      <c r="H14" s="25"/>
      <c r="L14" s="18">
        <v>0.31875000000000003</v>
      </c>
      <c r="M14">
        <v>74</v>
      </c>
      <c r="N14">
        <v>74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21">
        <v>6</v>
      </c>
      <c r="C15" s="21">
        <v>11.003126423933734</v>
      </c>
      <c r="D15" s="21"/>
      <c r="E15" s="21">
        <v>2</v>
      </c>
      <c r="F15" s="21">
        <v>2.92142219705367</v>
      </c>
      <c r="G15" s="25"/>
      <c r="H15" s="25"/>
      <c r="L15" s="18">
        <v>0.3069444444444444</v>
      </c>
      <c r="M15">
        <v>72</v>
      </c>
      <c r="N15">
        <v>73.1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21">
        <v>16</v>
      </c>
      <c r="C16" s="21">
        <v>14.518712359614828</v>
      </c>
      <c r="D16" s="21"/>
      <c r="E16" s="21">
        <v>7</v>
      </c>
      <c r="F16" s="21">
        <v>6.833039522901912</v>
      </c>
      <c r="G16" s="25"/>
      <c r="H16" s="25"/>
      <c r="L16" s="18">
        <v>0.30624999999999997</v>
      </c>
      <c r="M16">
        <v>69</v>
      </c>
      <c r="N16">
        <v>73.5</v>
      </c>
      <c r="O16" s="22">
        <v>0</v>
      </c>
      <c r="P16" s="22">
        <v>2</v>
      </c>
      <c r="Q16" s="22">
        <v>0</v>
      </c>
    </row>
    <row r="17" spans="1:17" ht="12.75">
      <c r="A17" s="17"/>
      <c r="B17" s="21"/>
      <c r="C17" s="21"/>
      <c r="D17" s="21"/>
      <c r="E17" s="21"/>
      <c r="F17" s="21"/>
      <c r="G17" s="25"/>
      <c r="H17" s="25"/>
      <c r="L17" s="18"/>
      <c r="O17" s="22"/>
      <c r="P17" s="22"/>
      <c r="Q17" s="22"/>
    </row>
    <row r="18" spans="1:9" ht="12.75">
      <c r="A18" s="17"/>
      <c r="B18" s="15"/>
      <c r="C18" s="4"/>
      <c r="D18" s="15"/>
      <c r="E18" s="15"/>
      <c r="F18" s="4"/>
      <c r="H18" s="43"/>
      <c r="I18" s="43"/>
    </row>
    <row r="19" spans="1:9" ht="12.75">
      <c r="A19" s="17"/>
      <c r="B19" s="15"/>
      <c r="C19" s="4"/>
      <c r="D19" s="15"/>
      <c r="E19" s="15"/>
      <c r="F19" s="4"/>
      <c r="G19" s="12" t="s">
        <v>5</v>
      </c>
      <c r="H19" s="12"/>
      <c r="I19" s="12"/>
    </row>
    <row r="20" spans="1:6" ht="12.75">
      <c r="A20" s="17"/>
      <c r="B20" s="15"/>
      <c r="C20" s="4"/>
      <c r="D20" s="15"/>
      <c r="E20" s="15"/>
      <c r="F20" s="4"/>
    </row>
    <row r="21" spans="1:8" ht="12.75">
      <c r="A21" s="1"/>
      <c r="B21" s="2"/>
      <c r="C21" s="8"/>
      <c r="D21" s="2"/>
      <c r="E21" s="2"/>
      <c r="F21" s="8"/>
      <c r="G21" s="42" t="s">
        <v>3</v>
      </c>
      <c r="H21" s="42"/>
    </row>
    <row r="22" spans="1:10" ht="12.75">
      <c r="A22" s="1"/>
      <c r="B22" s="2"/>
      <c r="C22" s="8"/>
      <c r="D22" s="2"/>
      <c r="E22" s="2"/>
      <c r="F22" s="8"/>
      <c r="H22" s="43" t="s">
        <v>17</v>
      </c>
      <c r="I22" s="43"/>
      <c r="J22">
        <f>COUNTIF(B3:B57,"&gt;1000")</f>
        <v>0</v>
      </c>
    </row>
    <row r="23" spans="1:10" ht="12.75">
      <c r="A23" s="1"/>
      <c r="B23" s="2"/>
      <c r="C23" s="8"/>
      <c r="D23" s="2"/>
      <c r="E23" s="2"/>
      <c r="F23" s="8"/>
      <c r="H23" s="43" t="s">
        <v>7</v>
      </c>
      <c r="I23" s="43"/>
      <c r="J23">
        <f>COUNTIF(C3:C57,"&gt;200")</f>
        <v>0</v>
      </c>
    </row>
    <row r="24" spans="1:6" ht="12.75">
      <c r="A24" s="1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3" t="s">
        <v>4</v>
      </c>
      <c r="H25" s="43"/>
    </row>
    <row r="26" spans="1:10" ht="12.75">
      <c r="A26" s="1"/>
      <c r="B26" s="2"/>
      <c r="C26" s="8"/>
      <c r="D26" s="2"/>
      <c r="E26" s="2"/>
      <c r="F26" s="8"/>
      <c r="H26" s="43" t="s">
        <v>8</v>
      </c>
      <c r="I26" s="43"/>
      <c r="J26">
        <f>COUNTIF(F3:F57,"&gt;35")</f>
        <v>0</v>
      </c>
    </row>
    <row r="27" spans="1:10" ht="12.75">
      <c r="A27" s="1"/>
      <c r="B27" s="2"/>
      <c r="C27" s="8"/>
      <c r="D27" s="2"/>
      <c r="E27" s="2"/>
      <c r="F27" s="8"/>
      <c r="H27" s="43" t="s">
        <v>18</v>
      </c>
      <c r="I27" s="43"/>
      <c r="J27">
        <f>COUNTIF(E4:E58,"&gt;104")</f>
        <v>1</v>
      </c>
    </row>
    <row r="28" spans="3:6" ht="12.75">
      <c r="C28" s="8"/>
      <c r="F28" s="8"/>
    </row>
    <row r="29" spans="3:6" ht="12.75">
      <c r="C29" s="8"/>
      <c r="F29" s="8"/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</sheetData>
  <sheetProtection/>
  <mergeCells count="10">
    <mergeCell ref="H26:I26"/>
    <mergeCell ref="H27:I27"/>
    <mergeCell ref="C1:M1"/>
    <mergeCell ref="G21:H21"/>
    <mergeCell ref="H22:I22"/>
    <mergeCell ref="H23:I23"/>
    <mergeCell ref="G25:H25"/>
    <mergeCell ref="E2:F2"/>
    <mergeCell ref="G5:H5"/>
    <mergeCell ref="H18:I18"/>
  </mergeCells>
  <conditionalFormatting sqref="B4:B57">
    <cfRule type="cellIs" priority="6" dxfId="0" operator="greaterThan" stopIfTrue="1">
      <formula>1000</formula>
    </cfRule>
  </conditionalFormatting>
  <conditionalFormatting sqref="C4:C57">
    <cfRule type="cellIs" priority="7" dxfId="0" operator="greaterThan" stopIfTrue="1">
      <formula>200</formula>
    </cfRule>
  </conditionalFormatting>
  <conditionalFormatting sqref="F4:F57">
    <cfRule type="cellIs" priority="8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3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3.421875" style="0" customWidth="1"/>
    <col min="3" max="3" width="11.00390625" style="0" bestFit="1" customWidth="1"/>
    <col min="4" max="4" width="2.421875" style="0" customWidth="1"/>
    <col min="5" max="5" width="9.28125" style="0" bestFit="1" customWidth="1"/>
    <col min="6" max="6" width="11.421875" style="0" bestFit="1" customWidth="1"/>
    <col min="7" max="7" width="6.57421875" style="0" customWidth="1"/>
    <col min="9" max="9" width="6.8515625" style="0" customWidth="1"/>
    <col min="10" max="10" width="5.57421875" style="0" customWidth="1"/>
    <col min="11" max="11" width="1.421875" style="0" customWidth="1"/>
    <col min="12" max="12" width="5.28125" style="0" customWidth="1"/>
    <col min="13" max="13" width="3.8515625" style="0" customWidth="1"/>
    <col min="14" max="14" width="6.28125" style="0" customWidth="1"/>
    <col min="15" max="15" width="5.7109375" style="0" customWidth="1"/>
    <col min="16" max="16" width="8.140625" style="0" customWidth="1"/>
    <col min="17" max="17" width="8.57421875" style="0" customWidth="1"/>
  </cols>
  <sheetData>
    <row r="1" spans="1:13" ht="15.75">
      <c r="A1" s="5"/>
      <c r="B1" s="6"/>
      <c r="C1" s="44" t="s">
        <v>11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3">
        <v>45082</v>
      </c>
      <c r="B4" s="21">
        <v>5</v>
      </c>
      <c r="C4" s="21">
        <v>0</v>
      </c>
      <c r="D4" s="21"/>
      <c r="E4" s="21">
        <v>5</v>
      </c>
      <c r="F4" s="21">
        <v>0</v>
      </c>
      <c r="L4" s="18">
        <v>0.2736111111111111</v>
      </c>
      <c r="M4">
        <v>55</v>
      </c>
      <c r="N4">
        <v>62</v>
      </c>
      <c r="O4" s="22" t="s">
        <v>32</v>
      </c>
      <c r="P4" s="22">
        <v>2</v>
      </c>
      <c r="Q4" s="22">
        <v>0</v>
      </c>
    </row>
    <row r="5" spans="1:17" ht="12.75">
      <c r="A5" s="20">
        <v>45089</v>
      </c>
      <c r="B5" s="21">
        <v>6</v>
      </c>
      <c r="C5" s="21">
        <v>5.477225575051662</v>
      </c>
      <c r="D5" s="21"/>
      <c r="E5" s="21">
        <v>4</v>
      </c>
      <c r="F5" s="21">
        <v>4.47213595499958</v>
      </c>
      <c r="G5" s="42"/>
      <c r="H5" s="42"/>
      <c r="L5" s="18">
        <v>0.28680555555555554</v>
      </c>
      <c r="M5">
        <v>65</v>
      </c>
      <c r="N5">
        <v>66.6</v>
      </c>
      <c r="O5" s="22" t="s">
        <v>34</v>
      </c>
      <c r="P5" s="22">
        <v>3</v>
      </c>
      <c r="Q5" s="22">
        <v>0.2</v>
      </c>
    </row>
    <row r="6" spans="1:17" ht="12.75">
      <c r="A6" s="20">
        <v>45096</v>
      </c>
      <c r="B6" s="21">
        <v>15</v>
      </c>
      <c r="C6" s="21">
        <v>7.663094323935532</v>
      </c>
      <c r="D6" s="21"/>
      <c r="E6" s="21">
        <v>4</v>
      </c>
      <c r="F6" s="21">
        <v>4.3088693800637685</v>
      </c>
      <c r="G6" s="25"/>
      <c r="H6" s="25"/>
      <c r="L6" s="18">
        <v>0.29791666666666666</v>
      </c>
      <c r="M6">
        <v>66</v>
      </c>
      <c r="N6">
        <v>66.4</v>
      </c>
      <c r="O6" s="22" t="s">
        <v>36</v>
      </c>
      <c r="P6" s="22">
        <v>1</v>
      </c>
      <c r="Q6" s="22">
        <v>0</v>
      </c>
    </row>
    <row r="7" spans="1:17" ht="12.75">
      <c r="A7" s="20">
        <v>45103</v>
      </c>
      <c r="B7" s="21">
        <v>45</v>
      </c>
      <c r="C7" s="21">
        <v>11.929060931505763</v>
      </c>
      <c r="D7" s="21"/>
      <c r="E7" s="21">
        <v>3</v>
      </c>
      <c r="F7" s="21">
        <v>3.9359793425308616</v>
      </c>
      <c r="G7" s="25"/>
      <c r="H7" s="25"/>
      <c r="L7" s="18">
        <v>0.30277777777777776</v>
      </c>
      <c r="M7">
        <v>68</v>
      </c>
      <c r="N7">
        <v>68.5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5</v>
      </c>
      <c r="C8" s="21">
        <v>10.024875929374037</v>
      </c>
      <c r="D8" s="21"/>
      <c r="E8" s="21">
        <v>5</v>
      </c>
      <c r="F8" s="21">
        <v>4.128917917333368</v>
      </c>
      <c r="G8" s="25"/>
      <c r="H8" s="25"/>
      <c r="L8" s="18">
        <v>0.3215277777777778</v>
      </c>
      <c r="M8">
        <v>72</v>
      </c>
      <c r="N8">
        <v>71</v>
      </c>
      <c r="O8" s="22" t="s">
        <v>40</v>
      </c>
      <c r="P8" s="22">
        <v>2</v>
      </c>
      <c r="Q8" s="22">
        <v>0</v>
      </c>
    </row>
    <row r="9" spans="1:17" ht="12.75">
      <c r="A9" s="20">
        <v>45117</v>
      </c>
      <c r="B9" s="21">
        <v>520</v>
      </c>
      <c r="C9" s="21">
        <v>25.379652665295083</v>
      </c>
      <c r="D9" s="21"/>
      <c r="E9" s="21">
        <v>850</v>
      </c>
      <c r="F9" s="21">
        <v>11.532568250868183</v>
      </c>
      <c r="G9" s="25"/>
      <c r="H9" s="25"/>
      <c r="L9" s="18">
        <v>0.31805555555555554</v>
      </c>
      <c r="M9">
        <v>73</v>
      </c>
      <c r="N9">
        <v>71.5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15">
        <v>900</v>
      </c>
      <c r="C10" s="21">
        <v>69.13594859406417</v>
      </c>
      <c r="D10" s="21"/>
      <c r="E10" s="21">
        <v>110</v>
      </c>
      <c r="F10" s="21">
        <v>22.376521357925927</v>
      </c>
      <c r="G10" s="25"/>
      <c r="H10" s="25"/>
      <c r="L10" s="18">
        <v>0.32222222222222224</v>
      </c>
      <c r="M10">
        <v>77</v>
      </c>
      <c r="N10">
        <v>74.2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15">
        <v>12</v>
      </c>
      <c r="C11" s="21">
        <v>66.1183372632888</v>
      </c>
      <c r="D11" s="21"/>
      <c r="E11" s="21">
        <v>0.1</v>
      </c>
      <c r="F11" s="21">
        <v>10.699921068628802</v>
      </c>
      <c r="G11" s="25"/>
      <c r="H11" s="25"/>
      <c r="L11" s="18">
        <v>0.29583333333333334</v>
      </c>
      <c r="M11">
        <v>75</v>
      </c>
      <c r="N11">
        <v>74.4</v>
      </c>
      <c r="O11" s="22" t="s">
        <v>41</v>
      </c>
      <c r="P11" s="22">
        <v>1</v>
      </c>
      <c r="Q11" s="22">
        <v>0</v>
      </c>
    </row>
    <row r="12" spans="1:17" ht="12.75">
      <c r="A12" s="17">
        <v>45138</v>
      </c>
      <c r="B12" s="15">
        <v>15</v>
      </c>
      <c r="C12" s="21">
        <v>53.0759373157221</v>
      </c>
      <c r="D12" s="21"/>
      <c r="E12" s="21">
        <v>2</v>
      </c>
      <c r="F12" s="21">
        <v>9.866481869612642</v>
      </c>
      <c r="G12" s="25"/>
      <c r="H12" s="25"/>
      <c r="L12" s="18">
        <v>0.30416666666666664</v>
      </c>
      <c r="M12">
        <v>69</v>
      </c>
      <c r="N12">
        <v>73.5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15">
        <v>740</v>
      </c>
      <c r="C13" s="4">
        <v>144.194938315087</v>
      </c>
      <c r="D13" s="15"/>
      <c r="E13" s="15">
        <v>1460</v>
      </c>
      <c r="F13" s="4">
        <v>30.707106304058385</v>
      </c>
      <c r="G13" s="25"/>
      <c r="H13" s="25"/>
      <c r="L13" s="18">
        <v>0.3826388888888889</v>
      </c>
      <c r="M13">
        <v>71</v>
      </c>
      <c r="N13">
        <v>23.8</v>
      </c>
      <c r="O13" s="22">
        <v>10</v>
      </c>
      <c r="P13" s="22">
        <v>4</v>
      </c>
      <c r="Q13" s="22">
        <v>1</v>
      </c>
    </row>
    <row r="14" spans="1:17" ht="12.75">
      <c r="A14" s="17">
        <v>45152</v>
      </c>
      <c r="B14" s="15">
        <v>4</v>
      </c>
      <c r="C14" s="4">
        <v>54.47049790769472</v>
      </c>
      <c r="D14" s="15"/>
      <c r="E14" s="15">
        <v>1</v>
      </c>
      <c r="F14" s="4">
        <v>7.96810608131833</v>
      </c>
      <c r="G14" s="25"/>
      <c r="H14" s="25"/>
      <c r="L14" s="18">
        <v>0.3055555555555555</v>
      </c>
      <c r="M14">
        <v>74</v>
      </c>
      <c r="N14">
        <v>74.6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15">
        <v>5</v>
      </c>
      <c r="C15" s="4">
        <v>19.279991766402254</v>
      </c>
      <c r="D15" s="15"/>
      <c r="E15" s="15">
        <v>1</v>
      </c>
      <c r="F15" s="4">
        <v>3.1122650109591645</v>
      </c>
      <c r="G15" s="25"/>
      <c r="H15" s="25"/>
      <c r="L15" s="18">
        <v>0.29444444444444445</v>
      </c>
      <c r="M15">
        <v>72</v>
      </c>
      <c r="N15">
        <v>73.3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15">
        <v>3</v>
      </c>
      <c r="C16" s="4">
        <v>14.611501461259985</v>
      </c>
      <c r="D16" s="15"/>
      <c r="E16" s="15">
        <v>0.1</v>
      </c>
      <c r="F16" s="4">
        <v>3.1122650109591645</v>
      </c>
      <c r="G16" s="25"/>
      <c r="H16" s="25"/>
      <c r="L16" s="18">
        <v>0.2951388888888889</v>
      </c>
      <c r="M16">
        <v>69</v>
      </c>
      <c r="N16">
        <v>74.2</v>
      </c>
      <c r="O16" s="22">
        <v>0</v>
      </c>
      <c r="P16" s="22">
        <v>2</v>
      </c>
      <c r="Q16" s="22">
        <v>0</v>
      </c>
    </row>
    <row r="17" spans="1:17" ht="12.75">
      <c r="A17" s="17"/>
      <c r="B17" s="15"/>
      <c r="C17" s="4"/>
      <c r="D17" s="15"/>
      <c r="E17" s="15"/>
      <c r="F17" s="4"/>
      <c r="G17" s="25"/>
      <c r="H17" s="25"/>
      <c r="L17" s="18"/>
      <c r="O17" s="22"/>
      <c r="P17" s="22"/>
      <c r="Q17" s="22"/>
    </row>
    <row r="18" spans="1:17" ht="12.75">
      <c r="A18" s="17"/>
      <c r="B18" s="15"/>
      <c r="C18" s="4"/>
      <c r="D18" s="15"/>
      <c r="E18" s="15"/>
      <c r="F18" s="4"/>
      <c r="G18" s="25"/>
      <c r="H18" s="25"/>
      <c r="L18" s="18"/>
      <c r="O18" s="22"/>
      <c r="P18" s="22"/>
      <c r="Q18" s="22"/>
    </row>
    <row r="19" spans="1:17" ht="12.75">
      <c r="A19" s="17"/>
      <c r="B19" s="15"/>
      <c r="C19" s="4"/>
      <c r="D19" s="15"/>
      <c r="E19" s="15"/>
      <c r="F19" s="4"/>
      <c r="G19" s="25"/>
      <c r="H19" s="25"/>
      <c r="L19" s="18"/>
      <c r="O19" s="22"/>
      <c r="P19" s="22"/>
      <c r="Q19" s="22"/>
    </row>
    <row r="20" spans="1:9" ht="12.75">
      <c r="A20" s="17"/>
      <c r="B20" s="15"/>
      <c r="C20" s="4"/>
      <c r="D20" s="15"/>
      <c r="E20" s="15"/>
      <c r="F20" s="4"/>
      <c r="H20" s="43"/>
      <c r="I20" s="43"/>
    </row>
    <row r="21" spans="1:9" ht="12.75">
      <c r="A21" s="17"/>
      <c r="B21" s="15"/>
      <c r="C21" s="4"/>
      <c r="D21" s="15"/>
      <c r="E21" s="15"/>
      <c r="F21" s="4"/>
      <c r="G21" s="12" t="s">
        <v>5</v>
      </c>
      <c r="H21" s="12"/>
      <c r="I21" s="12"/>
    </row>
    <row r="22" spans="1:6" ht="12.75">
      <c r="A22" s="17"/>
      <c r="B22" s="15"/>
      <c r="C22" s="4"/>
      <c r="D22" s="15"/>
      <c r="E22" s="15"/>
      <c r="F22" s="4"/>
    </row>
    <row r="23" spans="1:8" ht="12.75">
      <c r="A23" s="17"/>
      <c r="B23" s="15"/>
      <c r="C23" s="4"/>
      <c r="D23" s="15"/>
      <c r="E23" s="15"/>
      <c r="F23" s="4"/>
      <c r="G23" s="42" t="s">
        <v>3</v>
      </c>
      <c r="H23" s="42"/>
    </row>
    <row r="24" spans="1:10" ht="12.75">
      <c r="A24" s="17"/>
      <c r="B24" s="15"/>
      <c r="C24" s="4"/>
      <c r="D24" s="15"/>
      <c r="E24" s="15"/>
      <c r="F24" s="4"/>
      <c r="H24" s="43" t="s">
        <v>6</v>
      </c>
      <c r="I24" s="43"/>
      <c r="J24">
        <f>COUNTIF(B3:B59,"&gt;1000")</f>
        <v>0</v>
      </c>
    </row>
    <row r="25" spans="1:14" ht="12.75">
      <c r="A25" s="1"/>
      <c r="B25" s="2"/>
      <c r="C25" s="8"/>
      <c r="D25" s="2"/>
      <c r="E25" s="2"/>
      <c r="F25" s="8"/>
      <c r="H25" s="43" t="s">
        <v>17</v>
      </c>
      <c r="I25" s="43"/>
      <c r="J25">
        <f>COUNTIF(C3:C59,"&gt;200")</f>
        <v>0</v>
      </c>
      <c r="M25" s="39">
        <v>45138</v>
      </c>
      <c r="N25">
        <v>15</v>
      </c>
    </row>
    <row r="26" spans="1:6" ht="12.75">
      <c r="A26" s="1"/>
      <c r="B26" s="2"/>
      <c r="C26" s="8"/>
      <c r="D26" s="2"/>
      <c r="E26" s="2"/>
      <c r="F26" s="8"/>
    </row>
    <row r="27" spans="1:8" ht="12.75">
      <c r="A27" s="1"/>
      <c r="B27" s="2"/>
      <c r="C27" s="8"/>
      <c r="D27" s="2"/>
      <c r="E27" s="2"/>
      <c r="F27" s="8"/>
      <c r="G27" s="43" t="s">
        <v>4</v>
      </c>
      <c r="H27" s="43"/>
    </row>
    <row r="28" spans="1:10" ht="12.75">
      <c r="A28" s="1"/>
      <c r="B28" s="2"/>
      <c r="C28" s="8"/>
      <c r="D28" s="2"/>
      <c r="E28" s="2"/>
      <c r="F28" s="8"/>
      <c r="H28" s="43" t="s">
        <v>8</v>
      </c>
      <c r="I28" s="43"/>
      <c r="J28">
        <f>COUNTIF(F3:F59,"&gt;35")</f>
        <v>0</v>
      </c>
    </row>
    <row r="29" spans="1:10" ht="12.75">
      <c r="A29" s="1"/>
      <c r="B29" s="2"/>
      <c r="C29" s="8"/>
      <c r="D29" s="2"/>
      <c r="E29" s="2"/>
      <c r="F29" s="8"/>
      <c r="H29" s="43" t="s">
        <v>9</v>
      </c>
      <c r="I29" s="43"/>
      <c r="J29">
        <f>COUNTIF(E4:E60,"&gt;104")</f>
        <v>3</v>
      </c>
    </row>
    <row r="30" spans="3:8" ht="12.75">
      <c r="C30" s="8"/>
      <c r="F30" s="8"/>
      <c r="H30" t="s">
        <v>18</v>
      </c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</sheetData>
  <sheetProtection/>
  <mergeCells count="10">
    <mergeCell ref="E2:F2"/>
    <mergeCell ref="G5:H5"/>
    <mergeCell ref="H20:I20"/>
    <mergeCell ref="C1:M1"/>
    <mergeCell ref="H28:I28"/>
    <mergeCell ref="H29:I29"/>
    <mergeCell ref="G23:H23"/>
    <mergeCell ref="H24:I24"/>
    <mergeCell ref="H25:I25"/>
    <mergeCell ref="G27:H27"/>
  </mergeCells>
  <conditionalFormatting sqref="B4:B34">
    <cfRule type="cellIs" priority="1" dxfId="0" operator="greaterThan" stopIfTrue="1">
      <formula>1000</formula>
    </cfRule>
  </conditionalFormatting>
  <conditionalFormatting sqref="C4:C34">
    <cfRule type="cellIs" priority="2" dxfId="0" operator="greaterThan" stopIfTrue="1">
      <formula>200</formula>
    </cfRule>
  </conditionalFormatting>
  <conditionalFormatting sqref="F4:F34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1.00390625" style="0" bestFit="1" customWidth="1"/>
    <col min="4" max="4" width="4.00390625" style="0" customWidth="1"/>
    <col min="5" max="5" width="8.00390625" style="0" customWidth="1"/>
    <col min="6" max="6" width="11.421875" style="0" bestFit="1" customWidth="1"/>
    <col min="7" max="7" width="3.8515625" style="0" customWidth="1"/>
    <col min="9" max="9" width="3.28125" style="0" customWidth="1"/>
    <col min="10" max="10" width="6.00390625" style="0" customWidth="1"/>
    <col min="11" max="11" width="1.8515625" style="0" customWidth="1"/>
    <col min="12" max="12" width="6.00390625" style="0" bestFit="1" customWidth="1"/>
    <col min="13" max="13" width="4.140625" style="0" customWidth="1"/>
    <col min="14" max="14" width="6.28125" style="0" customWidth="1"/>
    <col min="15" max="15" width="5.8515625" style="0" customWidth="1"/>
    <col min="16" max="16" width="8.421875" style="0" customWidth="1"/>
  </cols>
  <sheetData>
    <row r="1" spans="1:13" ht="15.75">
      <c r="A1" s="5"/>
      <c r="B1" s="6"/>
      <c r="C1" s="44" t="s">
        <v>14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21</v>
      </c>
      <c r="C4" s="21">
        <v>0</v>
      </c>
      <c r="D4" s="22"/>
      <c r="E4" s="21">
        <v>7</v>
      </c>
      <c r="F4" s="21">
        <v>0</v>
      </c>
      <c r="L4" s="18">
        <v>0.27152777777777776</v>
      </c>
      <c r="M4">
        <v>54</v>
      </c>
      <c r="N4">
        <v>62</v>
      </c>
      <c r="O4" t="s">
        <v>31</v>
      </c>
      <c r="P4">
        <v>2</v>
      </c>
      <c r="Q4">
        <v>1</v>
      </c>
    </row>
    <row r="5" spans="1:17" ht="12.75">
      <c r="A5" s="20">
        <v>45089</v>
      </c>
      <c r="B5" s="21">
        <v>1</v>
      </c>
      <c r="C5" s="21">
        <v>4.58257569495584</v>
      </c>
      <c r="D5" s="21"/>
      <c r="E5" s="21">
        <v>0.1</v>
      </c>
      <c r="F5" s="21">
        <v>0.8366600265340756</v>
      </c>
      <c r="G5" s="42"/>
      <c r="H5" s="42"/>
      <c r="L5" s="18">
        <v>0.2902777777777778</v>
      </c>
      <c r="M5">
        <v>65</v>
      </c>
      <c r="N5">
        <v>65.8</v>
      </c>
      <c r="O5" s="22" t="s">
        <v>35</v>
      </c>
      <c r="P5" s="22">
        <v>3</v>
      </c>
      <c r="Q5" s="22">
        <v>0.9</v>
      </c>
    </row>
    <row r="6" spans="1:17" ht="12.75">
      <c r="A6" s="20">
        <v>45096</v>
      </c>
      <c r="B6" s="21">
        <v>5</v>
      </c>
      <c r="C6" s="21">
        <v>4.717693980316533</v>
      </c>
      <c r="D6" s="21"/>
      <c r="E6" s="21">
        <v>1</v>
      </c>
      <c r="F6" s="21">
        <v>0.8879040017426006</v>
      </c>
      <c r="G6" s="25"/>
      <c r="H6" s="25"/>
      <c r="L6" s="18">
        <v>0.3076388888888889</v>
      </c>
      <c r="M6">
        <v>66</v>
      </c>
      <c r="N6">
        <v>66.7</v>
      </c>
      <c r="O6" s="22" t="s">
        <v>38</v>
      </c>
      <c r="P6" s="22">
        <v>1</v>
      </c>
      <c r="Q6" s="22">
        <v>0</v>
      </c>
    </row>
    <row r="7" spans="1:17" ht="12.75">
      <c r="A7" s="20">
        <v>45103</v>
      </c>
      <c r="B7" s="21">
        <v>28</v>
      </c>
      <c r="C7" s="21">
        <v>7.36354309058512</v>
      </c>
      <c r="D7" s="21"/>
      <c r="E7" s="21">
        <v>0.1</v>
      </c>
      <c r="F7" s="21">
        <v>0.5143686723610401</v>
      </c>
      <c r="G7" s="25"/>
      <c r="H7" s="25"/>
      <c r="L7" s="18">
        <v>0.3034722222222222</v>
      </c>
      <c r="M7">
        <v>68</v>
      </c>
      <c r="N7">
        <v>68.1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4</v>
      </c>
      <c r="C8" s="21">
        <v>6.517506370631279</v>
      </c>
      <c r="D8" s="21"/>
      <c r="E8" s="21">
        <v>5</v>
      </c>
      <c r="F8" s="21">
        <v>0.8106130830989492</v>
      </c>
      <c r="G8" s="25"/>
      <c r="H8" s="25"/>
      <c r="L8" s="18">
        <v>0.3194444444444445</v>
      </c>
      <c r="M8">
        <v>72</v>
      </c>
      <c r="N8">
        <v>70.6</v>
      </c>
      <c r="O8" s="22" t="s">
        <v>40</v>
      </c>
      <c r="P8" s="22">
        <v>2</v>
      </c>
      <c r="Q8" s="22">
        <v>0</v>
      </c>
    </row>
    <row r="9" spans="1:17" ht="12.75">
      <c r="A9" s="17">
        <v>45117</v>
      </c>
      <c r="B9" s="15">
        <v>650</v>
      </c>
      <c r="C9" s="4">
        <v>12.94852431734319</v>
      </c>
      <c r="D9" s="15"/>
      <c r="E9" s="15">
        <v>1230</v>
      </c>
      <c r="F9" s="4">
        <v>2.2791610961223494</v>
      </c>
      <c r="G9" s="25"/>
      <c r="H9" s="25"/>
      <c r="L9" s="18">
        <v>0.31527777777777777</v>
      </c>
      <c r="M9">
        <v>73</v>
      </c>
      <c r="N9">
        <v>71.2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15">
        <v>560</v>
      </c>
      <c r="C10" s="4">
        <v>45.90477701580833</v>
      </c>
      <c r="D10" s="15"/>
      <c r="E10" s="15">
        <v>110</v>
      </c>
      <c r="F10" s="4">
        <v>9.248122211183246</v>
      </c>
      <c r="G10" s="25"/>
      <c r="H10" s="25"/>
      <c r="L10" s="18">
        <v>0.325</v>
      </c>
      <c r="M10">
        <v>77</v>
      </c>
      <c r="N10">
        <v>74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15">
        <v>2</v>
      </c>
      <c r="C11" s="4">
        <v>38.218169339579006</v>
      </c>
      <c r="D11" s="15"/>
      <c r="E11" s="15">
        <v>0.1</v>
      </c>
      <c r="F11" s="4">
        <v>5.8351706317964736</v>
      </c>
      <c r="G11" s="25"/>
      <c r="H11" s="25"/>
      <c r="L11" s="18">
        <v>0.30416666666666664</v>
      </c>
      <c r="M11">
        <v>75</v>
      </c>
      <c r="N11">
        <v>74.5</v>
      </c>
      <c r="O11" s="22" t="s">
        <v>41</v>
      </c>
      <c r="P11" s="22">
        <v>1</v>
      </c>
      <c r="Q11" s="22">
        <v>0</v>
      </c>
    </row>
    <row r="12" spans="1:17" ht="12.75">
      <c r="A12" s="17">
        <v>45138</v>
      </c>
      <c r="B12" s="15">
        <v>4</v>
      </c>
      <c r="C12" s="4">
        <v>25.897048634686385</v>
      </c>
      <c r="D12" s="15"/>
      <c r="E12" s="15">
        <v>2</v>
      </c>
      <c r="F12" s="4">
        <v>10.623302770797737</v>
      </c>
      <c r="G12" s="25"/>
      <c r="H12" s="25"/>
      <c r="L12" s="18">
        <v>0.3125</v>
      </c>
      <c r="M12">
        <v>69</v>
      </c>
      <c r="N12">
        <v>73.8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15">
        <v>7</v>
      </c>
      <c r="C13" s="4">
        <v>28.96395620484982</v>
      </c>
      <c r="D13" s="15"/>
      <c r="E13" s="15">
        <v>2</v>
      </c>
      <c r="F13" s="4">
        <v>8.844464795028863</v>
      </c>
      <c r="G13" s="25"/>
      <c r="H13" s="25"/>
      <c r="L13" s="18">
        <v>0.3909722222222222</v>
      </c>
      <c r="M13">
        <v>71</v>
      </c>
      <c r="N13">
        <v>23.3</v>
      </c>
      <c r="O13" s="22">
        <v>12</v>
      </c>
      <c r="P13" s="22">
        <v>4</v>
      </c>
      <c r="Q13" s="22">
        <v>1.5</v>
      </c>
    </row>
    <row r="14" spans="1:17" ht="12.75">
      <c r="A14" s="17">
        <v>45152</v>
      </c>
      <c r="B14" s="15">
        <v>6</v>
      </c>
      <c r="C14" s="4">
        <v>11.347637684478267</v>
      </c>
      <c r="D14" s="15"/>
      <c r="E14" s="15">
        <v>2</v>
      </c>
      <c r="F14" s="4">
        <v>2.4484798507285492</v>
      </c>
      <c r="G14" s="25"/>
      <c r="H14" s="25"/>
      <c r="L14" s="18">
        <v>0.3138888888888889</v>
      </c>
      <c r="M14">
        <v>74</v>
      </c>
      <c r="N14">
        <v>74.5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15">
        <v>0.1</v>
      </c>
      <c r="C15" s="4">
        <v>2.0196115953469707</v>
      </c>
      <c r="D15" s="15"/>
      <c r="E15" s="15">
        <v>0.1</v>
      </c>
      <c r="F15" s="4">
        <v>0.6034176336545163</v>
      </c>
      <c r="G15" s="25"/>
      <c r="H15" s="25"/>
      <c r="L15" s="18">
        <v>0.30416666666666664</v>
      </c>
      <c r="M15">
        <v>72</v>
      </c>
      <c r="N15">
        <v>73.2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15">
        <v>4</v>
      </c>
      <c r="C16" s="4">
        <v>2.319924517308003</v>
      </c>
      <c r="D16" s="15"/>
      <c r="E16" s="15">
        <v>0.1</v>
      </c>
      <c r="F16" s="4">
        <v>0.6034176336545164</v>
      </c>
      <c r="G16" s="25"/>
      <c r="H16" s="25"/>
      <c r="L16" s="18">
        <v>0.30416666666666664</v>
      </c>
      <c r="M16">
        <v>69</v>
      </c>
      <c r="N16">
        <v>73.6</v>
      </c>
      <c r="O16" s="22">
        <v>0</v>
      </c>
      <c r="P16" s="22">
        <v>2</v>
      </c>
      <c r="Q16" s="22">
        <v>0</v>
      </c>
    </row>
    <row r="17" spans="1:17" ht="12.75">
      <c r="A17" s="17"/>
      <c r="B17" s="15"/>
      <c r="C17" s="4"/>
      <c r="D17" s="15"/>
      <c r="E17" s="15"/>
      <c r="F17" s="4"/>
      <c r="G17" s="25"/>
      <c r="H17" s="25"/>
      <c r="L17" s="18"/>
      <c r="O17" s="22"/>
      <c r="P17" s="22"/>
      <c r="Q17" s="22"/>
    </row>
    <row r="18" spans="1:17" ht="12.75">
      <c r="A18" s="17"/>
      <c r="B18" s="15"/>
      <c r="C18" s="4"/>
      <c r="D18" s="15"/>
      <c r="E18" s="15"/>
      <c r="F18" s="4"/>
      <c r="G18" s="25"/>
      <c r="H18" s="25"/>
      <c r="L18" s="18"/>
      <c r="O18" s="22"/>
      <c r="P18" s="22"/>
      <c r="Q18" s="22"/>
    </row>
    <row r="19" spans="1:9" ht="12.75">
      <c r="A19" s="17"/>
      <c r="B19" s="15"/>
      <c r="C19" s="4"/>
      <c r="D19" s="15"/>
      <c r="E19" s="15"/>
      <c r="F19" s="4"/>
      <c r="H19" s="43"/>
      <c r="I19" s="43"/>
    </row>
    <row r="20" spans="1:9" ht="12.75">
      <c r="A20" s="17"/>
      <c r="B20" s="15"/>
      <c r="C20" s="4"/>
      <c r="D20" s="15"/>
      <c r="E20" s="15"/>
      <c r="F20" s="4"/>
      <c r="G20" s="12" t="s">
        <v>5</v>
      </c>
      <c r="H20" s="12"/>
      <c r="I20" s="12"/>
    </row>
    <row r="21" spans="1:6" ht="12.75">
      <c r="A21" s="17"/>
      <c r="B21" s="15"/>
      <c r="C21" s="4"/>
      <c r="D21" s="15"/>
      <c r="E21" s="15"/>
      <c r="F21" s="4"/>
    </row>
    <row r="22" spans="1:8" ht="12.75">
      <c r="A22" s="17"/>
      <c r="B22" s="15"/>
      <c r="C22" s="4"/>
      <c r="D22" s="15"/>
      <c r="E22" s="15"/>
      <c r="F22" s="4"/>
      <c r="G22" s="42" t="s">
        <v>3</v>
      </c>
      <c r="H22" s="42"/>
    </row>
    <row r="23" spans="1:10" ht="12.75">
      <c r="A23" s="17"/>
      <c r="B23" s="15"/>
      <c r="C23" s="4"/>
      <c r="D23" s="15"/>
      <c r="E23" s="15"/>
      <c r="F23" s="4"/>
      <c r="H23" s="43" t="s">
        <v>17</v>
      </c>
      <c r="I23" s="43"/>
      <c r="J23">
        <f>COUNTIF(B3:B58,"&gt;1000")</f>
        <v>0</v>
      </c>
    </row>
    <row r="24" spans="1:10" ht="12.75">
      <c r="A24" s="17"/>
      <c r="B24" s="15"/>
      <c r="C24" s="4"/>
      <c r="D24" s="15"/>
      <c r="E24" s="15"/>
      <c r="F24" s="4"/>
      <c r="H24" s="43" t="s">
        <v>7</v>
      </c>
      <c r="I24" s="43"/>
      <c r="J24">
        <f>COUNTIF(C3:C58,"&gt;200")</f>
        <v>0</v>
      </c>
    </row>
    <row r="25" spans="1:6" ht="12.75">
      <c r="A25" s="17"/>
      <c r="B25" s="15"/>
      <c r="C25" s="4"/>
      <c r="D25" s="15"/>
      <c r="E25" s="15"/>
      <c r="F25" s="4"/>
    </row>
    <row r="26" spans="1:8" ht="12.75">
      <c r="A26" s="17"/>
      <c r="B26" s="15"/>
      <c r="C26" s="4"/>
      <c r="D26" s="15"/>
      <c r="E26" s="15"/>
      <c r="F26" s="4"/>
      <c r="G26" s="43" t="s">
        <v>4</v>
      </c>
      <c r="H26" s="43"/>
    </row>
    <row r="27" spans="1:10" ht="12.75">
      <c r="A27" s="17"/>
      <c r="B27" s="15"/>
      <c r="C27" s="4"/>
      <c r="D27" s="15"/>
      <c r="E27" s="15"/>
      <c r="F27" s="4"/>
      <c r="H27" s="43" t="s">
        <v>8</v>
      </c>
      <c r="I27" s="43"/>
      <c r="J27">
        <f>COUNTIF(F3:F58,"&gt;35")</f>
        <v>0</v>
      </c>
    </row>
    <row r="28" spans="1:10" ht="12.75">
      <c r="A28" s="1"/>
      <c r="B28" s="2"/>
      <c r="C28" s="8"/>
      <c r="D28" s="2"/>
      <c r="E28" s="2"/>
      <c r="F28" s="8"/>
      <c r="H28" s="43" t="s">
        <v>18</v>
      </c>
      <c r="I28" s="43"/>
      <c r="J28">
        <f>COUNTIF(E5:E59,"&gt;104")</f>
        <v>2</v>
      </c>
    </row>
    <row r="29" spans="3:6" ht="12.75">
      <c r="C29" s="8"/>
      <c r="F29" s="8"/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</sheetData>
  <sheetProtection/>
  <mergeCells count="10">
    <mergeCell ref="E2:F2"/>
    <mergeCell ref="G5:H5"/>
    <mergeCell ref="H19:I19"/>
    <mergeCell ref="C1:M1"/>
    <mergeCell ref="H27:I27"/>
    <mergeCell ref="H28:I28"/>
    <mergeCell ref="G22:H22"/>
    <mergeCell ref="H23:I23"/>
    <mergeCell ref="H24:I24"/>
    <mergeCell ref="G26:H26"/>
  </mergeCells>
  <conditionalFormatting sqref="B5:B33">
    <cfRule type="cellIs" priority="2" dxfId="0" operator="greaterThan" stopIfTrue="1">
      <formula>1000</formula>
    </cfRule>
  </conditionalFormatting>
  <conditionalFormatting sqref="C5:C33">
    <cfRule type="cellIs" priority="3" dxfId="0" operator="greaterThan" stopIfTrue="1">
      <formula>200</formula>
    </cfRule>
  </conditionalFormatting>
  <conditionalFormatting sqref="F5:F33">
    <cfRule type="cellIs" priority="4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5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0.8515625" style="0" customWidth="1"/>
    <col min="3" max="3" width="10.8515625" style="0" bestFit="1" customWidth="1"/>
    <col min="4" max="4" width="1.57421875" style="0" customWidth="1"/>
    <col min="5" max="5" width="10.421875" style="0" customWidth="1"/>
    <col min="6" max="6" width="10.8515625" style="0" bestFit="1" customWidth="1"/>
    <col min="7" max="7" width="5.42187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57421875" style="0" customWidth="1"/>
    <col min="12" max="12" width="5.421875" style="25" customWidth="1"/>
    <col min="13" max="13" width="3.7109375" style="25" customWidth="1"/>
    <col min="14" max="14" width="6.140625" style="25" customWidth="1"/>
    <col min="15" max="15" width="5.8515625" style="25" customWidth="1"/>
    <col min="16" max="16" width="8.28125" style="25" customWidth="1"/>
    <col min="17" max="17" width="9.140625" style="25" customWidth="1"/>
  </cols>
  <sheetData>
    <row r="1" spans="1:13" ht="15.75">
      <c r="A1" s="5"/>
      <c r="B1" s="6"/>
      <c r="C1" s="44" t="s">
        <v>13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3">
        <v>45082</v>
      </c>
      <c r="B4" s="16">
        <v>57</v>
      </c>
      <c r="C4" s="21">
        <v>0</v>
      </c>
      <c r="D4" s="21"/>
      <c r="E4" s="16">
        <v>63</v>
      </c>
      <c r="F4" s="21">
        <v>0</v>
      </c>
      <c r="L4" s="27">
        <v>0.24861111111111112</v>
      </c>
      <c r="M4" s="25">
        <v>54</v>
      </c>
      <c r="N4" s="25">
        <v>61</v>
      </c>
      <c r="O4" s="25" t="s">
        <v>32</v>
      </c>
      <c r="P4" s="25">
        <v>2</v>
      </c>
      <c r="Q4" s="25">
        <v>0</v>
      </c>
    </row>
    <row r="5" spans="1:17" ht="12.75">
      <c r="A5" s="23">
        <v>45089</v>
      </c>
      <c r="B5" s="21">
        <v>32</v>
      </c>
      <c r="C5" s="21">
        <v>42.70831300812526</v>
      </c>
      <c r="D5" s="21"/>
      <c r="E5" s="21">
        <v>4</v>
      </c>
      <c r="F5" s="21">
        <v>15.874507866387546</v>
      </c>
      <c r="L5" s="27">
        <v>0.2736111111111111</v>
      </c>
      <c r="M5" s="25">
        <v>65</v>
      </c>
      <c r="N5" s="25">
        <v>66.5</v>
      </c>
      <c r="O5" s="25" t="s">
        <v>30</v>
      </c>
      <c r="P5" s="25">
        <v>3</v>
      </c>
      <c r="Q5" s="25">
        <v>0</v>
      </c>
    </row>
    <row r="6" spans="1:17" ht="12.75">
      <c r="A6" s="23">
        <v>45096</v>
      </c>
      <c r="B6" s="21">
        <v>60</v>
      </c>
      <c r="C6" s="21">
        <v>47.832751257213964</v>
      </c>
      <c r="D6" s="21"/>
      <c r="E6" s="21">
        <v>13</v>
      </c>
      <c r="F6" s="21">
        <v>14.851875422087367</v>
      </c>
      <c r="L6" s="27">
        <v>0.2888888888888889</v>
      </c>
      <c r="M6" s="25">
        <v>66</v>
      </c>
      <c r="N6" s="25">
        <v>66.5</v>
      </c>
      <c r="O6" s="25" t="s">
        <v>36</v>
      </c>
      <c r="P6" s="25">
        <v>1</v>
      </c>
      <c r="Q6" s="25">
        <v>0</v>
      </c>
    </row>
    <row r="7" spans="1:17" ht="12.75">
      <c r="A7" s="23">
        <v>45103</v>
      </c>
      <c r="B7" s="21">
        <v>200</v>
      </c>
      <c r="C7" s="21">
        <v>68.39927839903216</v>
      </c>
      <c r="D7" s="21"/>
      <c r="E7" s="21">
        <v>29</v>
      </c>
      <c r="F7" s="21">
        <v>17.556400227181875</v>
      </c>
      <c r="L7" s="27">
        <v>0.2791666666666667</v>
      </c>
      <c r="M7" s="25">
        <v>68</v>
      </c>
      <c r="N7" s="25">
        <v>68.8</v>
      </c>
      <c r="O7" s="25">
        <v>0</v>
      </c>
      <c r="P7" s="25">
        <v>2</v>
      </c>
      <c r="Q7" s="25">
        <v>0</v>
      </c>
    </row>
    <row r="8" spans="1:17" ht="12.75">
      <c r="A8" s="23">
        <v>45110</v>
      </c>
      <c r="B8" s="21">
        <v>720</v>
      </c>
      <c r="C8" s="21">
        <v>109.5236012194789</v>
      </c>
      <c r="D8" s="21"/>
      <c r="E8" s="21">
        <v>290</v>
      </c>
      <c r="F8" s="21">
        <v>30.762949870115396</v>
      </c>
      <c r="L8" s="27">
        <v>0.2965277777777778</v>
      </c>
      <c r="M8" s="25">
        <v>72</v>
      </c>
      <c r="N8" s="25">
        <v>72.4</v>
      </c>
      <c r="O8" s="25" t="s">
        <v>40</v>
      </c>
      <c r="P8" s="25">
        <v>2</v>
      </c>
      <c r="Q8" s="25">
        <v>0</v>
      </c>
    </row>
    <row r="9" spans="1:17" ht="12.75">
      <c r="A9" s="23">
        <v>45117</v>
      </c>
      <c r="B9" s="4">
        <v>4200</v>
      </c>
      <c r="C9" s="21">
        <v>258.8109233875079</v>
      </c>
      <c r="D9" s="21"/>
      <c r="E9" s="21">
        <v>5240</v>
      </c>
      <c r="F9" s="21">
        <v>74.47767751176525</v>
      </c>
      <c r="L9" s="27">
        <v>0.29305555555555557</v>
      </c>
      <c r="M9" s="25">
        <v>73</v>
      </c>
      <c r="N9" s="25">
        <v>72.2</v>
      </c>
      <c r="O9" s="26" t="s">
        <v>41</v>
      </c>
      <c r="P9" s="25">
        <v>3</v>
      </c>
      <c r="Q9" s="25">
        <v>0</v>
      </c>
    </row>
    <row r="10" spans="1:17" ht="12.75">
      <c r="A10" s="23">
        <v>45124</v>
      </c>
      <c r="B10" s="21">
        <v>510</v>
      </c>
      <c r="C10" s="21">
        <v>450.2633951808547</v>
      </c>
      <c r="D10" s="21"/>
      <c r="E10" s="21">
        <v>100</v>
      </c>
      <c r="F10" s="21">
        <v>141.77972414168298</v>
      </c>
      <c r="L10" s="27">
        <v>0.30624999999999997</v>
      </c>
      <c r="M10" s="25">
        <v>77</v>
      </c>
      <c r="N10" s="25">
        <v>74.4</v>
      </c>
      <c r="O10" s="25">
        <v>0</v>
      </c>
      <c r="P10" s="25">
        <v>2</v>
      </c>
      <c r="Q10" s="25">
        <v>0</v>
      </c>
    </row>
    <row r="11" spans="1:17" ht="12.75">
      <c r="A11" s="23">
        <v>45131</v>
      </c>
      <c r="B11" s="21">
        <v>17</v>
      </c>
      <c r="C11" s="21">
        <v>349.885686285184</v>
      </c>
      <c r="D11" s="21"/>
      <c r="E11" s="21">
        <v>5</v>
      </c>
      <c r="F11" s="21">
        <v>117.11687007164507</v>
      </c>
      <c r="L11" s="27">
        <v>0.2881944444444445</v>
      </c>
      <c r="M11" s="25">
        <v>75</v>
      </c>
      <c r="N11" s="25">
        <v>74.4</v>
      </c>
      <c r="O11" s="26" t="s">
        <v>41</v>
      </c>
      <c r="P11" s="25">
        <v>1</v>
      </c>
      <c r="Q11" s="25">
        <v>0</v>
      </c>
    </row>
    <row r="12" spans="1:17" ht="12.75">
      <c r="A12" s="13">
        <v>45138</v>
      </c>
      <c r="B12" s="15">
        <v>310</v>
      </c>
      <c r="C12" s="4">
        <v>381.9376886970069</v>
      </c>
      <c r="D12" s="15"/>
      <c r="E12" s="15">
        <v>80</v>
      </c>
      <c r="F12" s="4">
        <v>143.46892865153643</v>
      </c>
      <c r="L12" s="27">
        <v>0.29583333333333334</v>
      </c>
      <c r="M12" s="25">
        <v>69</v>
      </c>
      <c r="N12" s="25">
        <v>73.4</v>
      </c>
      <c r="O12" s="25" t="s">
        <v>43</v>
      </c>
      <c r="P12" s="25">
        <v>1</v>
      </c>
      <c r="Q12" s="25">
        <v>0</v>
      </c>
    </row>
    <row r="13" spans="1:17" ht="12.75">
      <c r="A13" s="13">
        <v>45145</v>
      </c>
      <c r="B13" s="15">
        <v>830</v>
      </c>
      <c r="C13" s="4">
        <v>392.95392840011897</v>
      </c>
      <c r="D13" s="15"/>
      <c r="E13" s="15">
        <v>1630</v>
      </c>
      <c r="F13" s="4">
        <v>202.63561393485617</v>
      </c>
      <c r="L13" s="27">
        <v>0.3638888888888889</v>
      </c>
      <c r="M13" s="25">
        <v>71</v>
      </c>
      <c r="N13" s="25">
        <v>23.9</v>
      </c>
      <c r="O13" s="25">
        <v>4</v>
      </c>
      <c r="P13" s="25">
        <v>4</v>
      </c>
      <c r="Q13" s="25">
        <v>0</v>
      </c>
    </row>
    <row r="14" spans="1:17" ht="12.75">
      <c r="A14" s="13">
        <v>45152</v>
      </c>
      <c r="B14" s="15">
        <v>120</v>
      </c>
      <c r="C14" s="4">
        <v>192.98698707797323</v>
      </c>
      <c r="D14" s="15"/>
      <c r="E14" s="15">
        <v>47</v>
      </c>
      <c r="F14" s="4">
        <v>78.9349050205473</v>
      </c>
      <c r="L14" s="27">
        <v>0.2965277777777778</v>
      </c>
      <c r="M14" s="25">
        <v>74</v>
      </c>
      <c r="N14" s="25">
        <v>74.1</v>
      </c>
      <c r="O14" s="25">
        <v>0</v>
      </c>
      <c r="P14" s="25">
        <v>2</v>
      </c>
      <c r="Q14" s="25">
        <v>0</v>
      </c>
    </row>
    <row r="15" spans="1:17" ht="12.75">
      <c r="A15" s="13">
        <v>45159</v>
      </c>
      <c r="B15" s="15">
        <v>120</v>
      </c>
      <c r="C15" s="4">
        <v>144.49414180344303</v>
      </c>
      <c r="D15" s="15"/>
      <c r="E15" s="15">
        <v>18</v>
      </c>
      <c r="F15" s="4">
        <v>56.017483093126046</v>
      </c>
      <c r="L15" s="27">
        <v>0.28750000000000003</v>
      </c>
      <c r="M15" s="25">
        <v>72</v>
      </c>
      <c r="N15" s="25">
        <v>72.9</v>
      </c>
      <c r="O15" s="25" t="s">
        <v>41</v>
      </c>
      <c r="P15" s="25">
        <v>1</v>
      </c>
      <c r="Q15" s="25">
        <v>0</v>
      </c>
    </row>
    <row r="16" spans="1:17" ht="12.75">
      <c r="A16" s="13">
        <v>45166</v>
      </c>
      <c r="B16" s="15">
        <v>380</v>
      </c>
      <c r="C16" s="4">
        <v>268.9782569925102</v>
      </c>
      <c r="D16" s="15"/>
      <c r="E16" s="15">
        <v>67</v>
      </c>
      <c r="F16" s="4">
        <v>94.13357474266148</v>
      </c>
      <c r="L16" s="27">
        <v>0.28750000000000003</v>
      </c>
      <c r="M16" s="25">
        <v>69</v>
      </c>
      <c r="N16" s="25">
        <v>73.7</v>
      </c>
      <c r="O16" s="25">
        <v>0</v>
      </c>
      <c r="P16" s="25">
        <v>2</v>
      </c>
      <c r="Q16" s="25">
        <v>0</v>
      </c>
    </row>
    <row r="17" spans="1:12" ht="12.75">
      <c r="A17" s="13"/>
      <c r="B17" s="15"/>
      <c r="C17" s="4"/>
      <c r="D17" s="15"/>
      <c r="E17" s="15"/>
      <c r="F17" s="4"/>
      <c r="L17" s="27"/>
    </row>
    <row r="18" spans="1:6" ht="12.75">
      <c r="A18" s="13"/>
      <c r="B18" s="15"/>
      <c r="C18" s="4"/>
      <c r="D18" s="15"/>
      <c r="E18" s="15"/>
      <c r="F18" s="4"/>
    </row>
    <row r="19" spans="1:8" ht="12.75">
      <c r="A19" s="17"/>
      <c r="B19" s="15"/>
      <c r="C19" s="4"/>
      <c r="D19" s="15"/>
      <c r="E19" s="15"/>
      <c r="F19" s="4"/>
      <c r="G19" s="42"/>
      <c r="H19" s="42"/>
    </row>
    <row r="20" spans="1:9" ht="12.75">
      <c r="A20" s="17"/>
      <c r="B20" s="15"/>
      <c r="E20" s="4"/>
      <c r="F20" s="4"/>
      <c r="H20" s="43"/>
      <c r="I20" s="43"/>
    </row>
    <row r="21" spans="1:9" ht="12.75">
      <c r="A21" s="17"/>
      <c r="B21" s="15"/>
      <c r="C21" s="4"/>
      <c r="D21" s="15"/>
      <c r="E21" s="15"/>
      <c r="F21" s="4"/>
      <c r="G21" s="12" t="s">
        <v>5</v>
      </c>
      <c r="H21" s="12"/>
      <c r="I21" s="12"/>
    </row>
    <row r="22" spans="1:6" ht="12.75">
      <c r="A22" s="17"/>
      <c r="B22" s="15"/>
      <c r="C22" s="4"/>
      <c r="D22" s="15"/>
      <c r="E22" s="15"/>
      <c r="F22" s="4"/>
    </row>
    <row r="23" spans="1:8" ht="12.75">
      <c r="A23" s="17"/>
      <c r="B23" s="15"/>
      <c r="C23" s="4"/>
      <c r="D23" s="15"/>
      <c r="E23" s="15"/>
      <c r="F23" s="4"/>
      <c r="G23" s="42" t="s">
        <v>3</v>
      </c>
      <c r="H23" s="42"/>
    </row>
    <row r="24" spans="1:10" ht="12.75">
      <c r="A24" s="1"/>
      <c r="B24" s="2"/>
      <c r="C24" s="8"/>
      <c r="D24" s="2"/>
      <c r="E24" s="2"/>
      <c r="F24" s="8"/>
      <c r="H24" s="43" t="s">
        <v>17</v>
      </c>
      <c r="I24" s="43"/>
      <c r="J24">
        <f>COUNTIF(B3:B59,"&gt;1000")</f>
        <v>1</v>
      </c>
    </row>
    <row r="25" spans="1:10" ht="12.75">
      <c r="A25" s="1"/>
      <c r="B25" s="2"/>
      <c r="C25" s="8"/>
      <c r="D25" s="2"/>
      <c r="E25" s="2"/>
      <c r="F25" s="8"/>
      <c r="H25" s="43" t="s">
        <v>7</v>
      </c>
      <c r="I25" s="43"/>
      <c r="J25">
        <f>COUNTIF(C3:C59,"&gt;200")</f>
        <v>6</v>
      </c>
    </row>
    <row r="26" spans="1:6" ht="12.75">
      <c r="A26" s="1"/>
      <c r="B26" s="2"/>
      <c r="C26" s="8"/>
      <c r="D26" s="2"/>
      <c r="E26" s="2"/>
      <c r="F26" s="8"/>
    </row>
    <row r="27" spans="1:8" ht="12.75">
      <c r="A27" s="1"/>
      <c r="B27" s="2"/>
      <c r="C27" s="8"/>
      <c r="D27" s="2"/>
      <c r="E27" s="2"/>
      <c r="F27" s="8"/>
      <c r="G27" s="43" t="s">
        <v>4</v>
      </c>
      <c r="H27" s="43"/>
    </row>
    <row r="28" spans="1:10" ht="12.75">
      <c r="A28" s="1"/>
      <c r="B28" s="2"/>
      <c r="C28" s="8"/>
      <c r="D28" s="2"/>
      <c r="E28" s="2"/>
      <c r="F28" s="8"/>
      <c r="H28" s="43" t="s">
        <v>8</v>
      </c>
      <c r="I28" s="43"/>
      <c r="J28">
        <f>COUNTIF(F3:F59,"&gt;35")</f>
        <v>8</v>
      </c>
    </row>
    <row r="29" spans="1:10" ht="12.75">
      <c r="A29" s="1"/>
      <c r="B29" s="2"/>
      <c r="C29" s="8"/>
      <c r="D29" s="2"/>
      <c r="E29" s="2"/>
      <c r="F29" s="8"/>
      <c r="H29" s="43" t="s">
        <v>18</v>
      </c>
      <c r="I29" s="43"/>
      <c r="J29">
        <f>COUNTIF(E4:E60,"&gt;104")</f>
        <v>3</v>
      </c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</sheetData>
  <sheetProtection/>
  <mergeCells count="10">
    <mergeCell ref="H28:I28"/>
    <mergeCell ref="H29:I29"/>
    <mergeCell ref="C1:M1"/>
    <mergeCell ref="G23:H23"/>
    <mergeCell ref="H24:I24"/>
    <mergeCell ref="H25:I25"/>
    <mergeCell ref="G27:H27"/>
    <mergeCell ref="E2:F2"/>
    <mergeCell ref="G19:H19"/>
    <mergeCell ref="H20:I20"/>
  </mergeCells>
  <conditionalFormatting sqref="B5:B59 E4">
    <cfRule type="cellIs" priority="1" dxfId="0" operator="greaterThan" stopIfTrue="1">
      <formula>1000</formula>
    </cfRule>
  </conditionalFormatting>
  <conditionalFormatting sqref="C21:C59 E20 C4:C19">
    <cfRule type="cellIs" priority="2" dxfId="0" operator="greaterThan" stopIfTrue="1">
      <formula>200</formula>
    </cfRule>
  </conditionalFormatting>
  <conditionalFormatting sqref="F4:F59">
    <cfRule type="cellIs" priority="3" dxfId="0" operator="greaterThan" stopIfTrue="1">
      <formula>35</formula>
    </cfRule>
  </conditionalFormatting>
  <conditionalFormatting sqref="B4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61"/>
  <sheetViews>
    <sheetView zoomScaleSheetLayoutView="75" zoomScalePageLayoutView="0" workbookViewId="0" topLeftCell="A1">
      <selection activeCell="A17" sqref="A17"/>
    </sheetView>
  </sheetViews>
  <sheetFormatPr defaultColWidth="9.140625" defaultRowHeight="12.75"/>
  <cols>
    <col min="1" max="1" width="9.140625" style="31" customWidth="1"/>
    <col min="2" max="2" width="10.8515625" style="0" customWidth="1"/>
    <col min="3" max="3" width="10.7109375" style="2" bestFit="1" customWidth="1"/>
    <col min="4" max="4" width="2.28125" style="0" customWidth="1"/>
    <col min="5" max="5" width="10.421875" style="0" customWidth="1"/>
    <col min="6" max="6" width="10.7109375" style="2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140625" style="0" customWidth="1"/>
    <col min="12" max="12" width="5.7109375" style="25" customWidth="1"/>
    <col min="13" max="13" width="4.140625" style="25" customWidth="1"/>
    <col min="14" max="14" width="6.421875" style="25" customWidth="1"/>
    <col min="15" max="15" width="5.7109375" style="25" customWidth="1"/>
    <col min="16" max="16" width="8.140625" style="25" customWidth="1"/>
    <col min="17" max="17" width="9.140625" style="25" customWidth="1"/>
  </cols>
  <sheetData>
    <row r="1" spans="1:11" ht="15.75">
      <c r="A1" s="30"/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5"/>
    </row>
    <row r="2" spans="2:17" ht="12.75">
      <c r="B2" s="7" t="s">
        <v>3</v>
      </c>
      <c r="C2" s="19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2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36">
        <v>45082</v>
      </c>
      <c r="B4" s="21">
        <v>120</v>
      </c>
      <c r="C4" s="21">
        <v>0</v>
      </c>
      <c r="D4" s="21"/>
      <c r="E4" s="21">
        <v>54</v>
      </c>
      <c r="F4" s="21">
        <v>0</v>
      </c>
      <c r="H4" s="43"/>
      <c r="I4" s="43"/>
      <c r="L4" s="27">
        <v>0.27708333333333335</v>
      </c>
      <c r="M4" s="25">
        <v>55</v>
      </c>
      <c r="N4" s="25">
        <v>62</v>
      </c>
      <c r="O4" s="25" t="s">
        <v>32</v>
      </c>
      <c r="P4" s="25">
        <v>2</v>
      </c>
      <c r="Q4" s="25">
        <v>0</v>
      </c>
    </row>
    <row r="5" spans="1:17" ht="12.75">
      <c r="A5" s="36">
        <v>45089</v>
      </c>
      <c r="B5" s="21">
        <v>31</v>
      </c>
      <c r="C5" s="21">
        <v>60.99180272790761</v>
      </c>
      <c r="D5" s="21"/>
      <c r="E5" s="21">
        <v>11</v>
      </c>
      <c r="F5" s="21">
        <v>24.37211521390788</v>
      </c>
      <c r="G5" s="12"/>
      <c r="H5" s="12"/>
      <c r="I5" s="12"/>
      <c r="L5" s="27">
        <v>0.28194444444444444</v>
      </c>
      <c r="M5" s="25">
        <v>65</v>
      </c>
      <c r="N5" s="25">
        <v>66.8</v>
      </c>
      <c r="O5" s="25" t="s">
        <v>28</v>
      </c>
      <c r="P5" s="25">
        <v>3</v>
      </c>
      <c r="Q5" s="25">
        <v>0.2</v>
      </c>
    </row>
    <row r="6" spans="1:17" s="28" customFormat="1" ht="12.75">
      <c r="A6" s="37">
        <v>45096</v>
      </c>
      <c r="B6" s="38">
        <v>44</v>
      </c>
      <c r="C6" s="38">
        <v>54.70141224280365</v>
      </c>
      <c r="D6" s="38"/>
      <c r="E6" s="38">
        <v>14</v>
      </c>
      <c r="F6" s="38">
        <v>20.25994025008146</v>
      </c>
      <c r="G6" s="29"/>
      <c r="H6" s="29"/>
      <c r="I6" s="29"/>
      <c r="L6" s="33">
        <v>0.3020833333333333</v>
      </c>
      <c r="M6" s="35">
        <v>66</v>
      </c>
      <c r="N6" s="35">
        <v>66.8</v>
      </c>
      <c r="O6" s="34" t="s">
        <v>39</v>
      </c>
      <c r="P6" s="35">
        <v>1</v>
      </c>
      <c r="Q6" s="35">
        <v>0</v>
      </c>
    </row>
    <row r="7" spans="1:17" ht="12.75">
      <c r="A7" s="36">
        <v>45103</v>
      </c>
      <c r="B7" s="21">
        <v>22</v>
      </c>
      <c r="C7" s="21">
        <v>43.56167537469843</v>
      </c>
      <c r="D7" s="21"/>
      <c r="E7" s="21">
        <v>5</v>
      </c>
      <c r="F7" s="21">
        <v>14.279767001446388</v>
      </c>
      <c r="G7" s="12"/>
      <c r="H7" s="12"/>
      <c r="I7" s="12"/>
      <c r="L7" s="27">
        <v>0.30624999999999997</v>
      </c>
      <c r="M7" s="25">
        <v>68</v>
      </c>
      <c r="N7" s="25">
        <v>69.1</v>
      </c>
      <c r="O7" s="25">
        <v>0</v>
      </c>
      <c r="P7" s="25">
        <v>2</v>
      </c>
      <c r="Q7" s="25">
        <v>0</v>
      </c>
    </row>
    <row r="8" spans="1:17" ht="12.75">
      <c r="A8" s="36">
        <v>45110</v>
      </c>
      <c r="B8" s="21">
        <v>150</v>
      </c>
      <c r="C8" s="21">
        <v>55.78300570420701</v>
      </c>
      <c r="D8" s="21"/>
      <c r="E8" s="21">
        <v>59</v>
      </c>
      <c r="F8" s="21">
        <v>18.964757741171002</v>
      </c>
      <c r="G8" s="12"/>
      <c r="H8" s="12"/>
      <c r="I8" s="12"/>
      <c r="L8" s="27">
        <v>0.325</v>
      </c>
      <c r="M8" s="25">
        <v>72</v>
      </c>
      <c r="N8" s="25">
        <v>71.5</v>
      </c>
      <c r="O8" s="25" t="s">
        <v>40</v>
      </c>
      <c r="P8" s="25">
        <v>2</v>
      </c>
      <c r="Q8" s="25">
        <v>0</v>
      </c>
    </row>
    <row r="9" spans="1:17" ht="12.75">
      <c r="A9" s="36">
        <v>45117</v>
      </c>
      <c r="B9" s="21">
        <v>290</v>
      </c>
      <c r="C9" s="21">
        <v>66.54957121484516</v>
      </c>
      <c r="D9" s="21"/>
      <c r="E9" s="21">
        <v>370</v>
      </c>
      <c r="F9" s="21">
        <v>27.86819830132494</v>
      </c>
      <c r="G9" s="12"/>
      <c r="H9" s="12"/>
      <c r="I9" s="12"/>
      <c r="L9" s="27">
        <v>0.32083333333333336</v>
      </c>
      <c r="M9" s="25">
        <v>73</v>
      </c>
      <c r="N9" s="25">
        <v>71.9</v>
      </c>
      <c r="O9" s="26" t="s">
        <v>41</v>
      </c>
      <c r="P9" s="25">
        <v>3</v>
      </c>
      <c r="Q9" s="25">
        <v>0</v>
      </c>
    </row>
    <row r="10" spans="1:17" ht="12.75">
      <c r="A10" s="36">
        <v>45124</v>
      </c>
      <c r="B10" s="21">
        <v>340</v>
      </c>
      <c r="C10" s="21">
        <v>107.4406695872618</v>
      </c>
      <c r="D10" s="21"/>
      <c r="E10" s="21">
        <v>120</v>
      </c>
      <c r="F10" s="21">
        <v>44.943470406089126</v>
      </c>
      <c r="G10" s="12"/>
      <c r="H10" s="12"/>
      <c r="I10" s="12"/>
      <c r="L10" s="27">
        <v>0.31805555555555554</v>
      </c>
      <c r="M10" s="25">
        <v>77</v>
      </c>
      <c r="N10" s="25">
        <v>74.4</v>
      </c>
      <c r="O10" s="25">
        <v>0</v>
      </c>
      <c r="P10" s="25">
        <v>2</v>
      </c>
      <c r="Q10" s="25">
        <v>0</v>
      </c>
    </row>
    <row r="11" spans="1:17" ht="12.75">
      <c r="A11" s="36">
        <v>45131</v>
      </c>
      <c r="B11" s="21">
        <v>11</v>
      </c>
      <c r="C11" s="21">
        <v>81.4248014051913</v>
      </c>
      <c r="D11" s="21"/>
      <c r="E11" s="21">
        <v>8</v>
      </c>
      <c r="F11" s="21">
        <v>40.1845393870327</v>
      </c>
      <c r="G11" s="12"/>
      <c r="H11" s="12"/>
      <c r="I11" s="12"/>
      <c r="L11" s="27">
        <v>0.29930555555555555</v>
      </c>
      <c r="M11" s="25">
        <v>75</v>
      </c>
      <c r="N11" s="25">
        <v>74.5</v>
      </c>
      <c r="O11" s="26" t="s">
        <v>41</v>
      </c>
      <c r="P11" s="25">
        <v>1</v>
      </c>
      <c r="Q11" s="25">
        <v>0</v>
      </c>
    </row>
    <row r="12" spans="1:17" ht="12.75">
      <c r="A12" s="36">
        <v>45138</v>
      </c>
      <c r="B12" s="21">
        <v>24</v>
      </c>
      <c r="C12" s="21">
        <v>82.85417936546564</v>
      </c>
      <c r="D12" s="21"/>
      <c r="E12" s="21">
        <v>4</v>
      </c>
      <c r="F12" s="21">
        <v>38.43058469569989</v>
      </c>
      <c r="G12" s="12"/>
      <c r="H12" s="12"/>
      <c r="I12" s="12"/>
      <c r="L12" s="27">
        <v>0.3076388888888889</v>
      </c>
      <c r="M12" s="25">
        <v>69</v>
      </c>
      <c r="N12" s="25">
        <v>73.4</v>
      </c>
      <c r="O12" s="25" t="s">
        <v>43</v>
      </c>
      <c r="P12" s="25">
        <v>1</v>
      </c>
      <c r="Q12" s="25">
        <v>0</v>
      </c>
    </row>
    <row r="13" spans="1:17" ht="12.75">
      <c r="A13" s="36">
        <v>45145</v>
      </c>
      <c r="B13" s="21">
        <v>1630</v>
      </c>
      <c r="C13" s="21">
        <v>133.51611571322158</v>
      </c>
      <c r="D13" s="21"/>
      <c r="E13" s="21">
        <v>2140</v>
      </c>
      <c r="F13" s="21">
        <v>78.81145480517465</v>
      </c>
      <c r="G13" s="12"/>
      <c r="H13" s="12"/>
      <c r="I13" s="12"/>
      <c r="L13" s="27">
        <v>0.3847222222222222</v>
      </c>
      <c r="M13" s="25">
        <v>71</v>
      </c>
      <c r="N13" s="25">
        <v>23.6</v>
      </c>
      <c r="O13" s="25">
        <v>10</v>
      </c>
      <c r="P13" s="25">
        <v>4</v>
      </c>
      <c r="Q13" s="25">
        <v>3</v>
      </c>
    </row>
    <row r="14" spans="1:17" ht="12.75">
      <c r="A14" s="36">
        <v>45152</v>
      </c>
      <c r="B14" s="21">
        <v>28</v>
      </c>
      <c r="C14" s="21">
        <v>83.65380428052276</v>
      </c>
      <c r="D14" s="21"/>
      <c r="E14" s="21">
        <v>7</v>
      </c>
      <c r="F14" s="21">
        <v>35.64253687163706</v>
      </c>
      <c r="G14" s="12"/>
      <c r="H14" s="12"/>
      <c r="I14" s="12"/>
      <c r="L14" s="27">
        <v>0.3090277777777778</v>
      </c>
      <c r="M14" s="25">
        <v>74</v>
      </c>
      <c r="N14" s="25">
        <v>74.5</v>
      </c>
      <c r="O14" s="25">
        <v>0</v>
      </c>
      <c r="P14" s="25">
        <v>2</v>
      </c>
      <c r="Q14" s="25">
        <v>0</v>
      </c>
    </row>
    <row r="15" spans="1:17" ht="12.75">
      <c r="A15" s="36">
        <v>45159</v>
      </c>
      <c r="B15" s="21">
        <v>140</v>
      </c>
      <c r="C15" s="21">
        <v>70.05119038120402</v>
      </c>
      <c r="D15" s="21"/>
      <c r="E15" s="21">
        <v>54</v>
      </c>
      <c r="F15" s="21">
        <v>30.381632790223904</v>
      </c>
      <c r="G15" s="12"/>
      <c r="H15" s="12"/>
      <c r="I15" s="12"/>
      <c r="L15" s="27">
        <v>0.29791666666666666</v>
      </c>
      <c r="M15" s="25">
        <v>72</v>
      </c>
      <c r="N15" s="25">
        <v>73.3</v>
      </c>
      <c r="O15" s="25" t="s">
        <v>41</v>
      </c>
      <c r="P15" s="25">
        <v>1</v>
      </c>
      <c r="Q15" s="25">
        <v>0</v>
      </c>
    </row>
    <row r="16" spans="1:17" ht="12.75">
      <c r="A16" s="31">
        <v>45166</v>
      </c>
      <c r="B16" s="2">
        <v>16</v>
      </c>
      <c r="C16" s="8">
        <v>75.50243865764565</v>
      </c>
      <c r="D16" s="2"/>
      <c r="E16" s="2">
        <v>1</v>
      </c>
      <c r="F16" s="8">
        <v>20.044402404448796</v>
      </c>
      <c r="G16" s="12"/>
      <c r="H16" s="12"/>
      <c r="I16" s="12"/>
      <c r="L16" s="27">
        <v>0.2986111111111111</v>
      </c>
      <c r="M16" s="25">
        <v>69</v>
      </c>
      <c r="N16" s="25">
        <v>74</v>
      </c>
      <c r="O16" s="25">
        <v>0</v>
      </c>
      <c r="P16" s="25">
        <v>2</v>
      </c>
      <c r="Q16" s="25">
        <v>0</v>
      </c>
    </row>
    <row r="17" spans="2:12" ht="12.75">
      <c r="B17" s="2"/>
      <c r="C17" s="8"/>
      <c r="D17" s="2"/>
      <c r="E17" s="2"/>
      <c r="F17" s="8"/>
      <c r="G17" s="12"/>
      <c r="H17" s="12"/>
      <c r="I17" s="12"/>
      <c r="L17" s="27"/>
    </row>
    <row r="18" spans="2:12" ht="12.75">
      <c r="B18" s="2"/>
      <c r="C18" s="8"/>
      <c r="D18" s="2"/>
      <c r="E18" s="2"/>
      <c r="F18" s="8"/>
      <c r="G18" s="12"/>
      <c r="H18" s="12"/>
      <c r="I18" s="12"/>
      <c r="L18" s="27"/>
    </row>
    <row r="19" spans="2:12" ht="12.75">
      <c r="B19" s="2"/>
      <c r="C19" s="8"/>
      <c r="D19" s="2"/>
      <c r="E19" s="2"/>
      <c r="F19" s="8"/>
      <c r="G19" s="12"/>
      <c r="H19" s="12"/>
      <c r="I19" s="12"/>
      <c r="L19" s="27"/>
    </row>
    <row r="20" spans="2:12" ht="12.75">
      <c r="B20" s="2"/>
      <c r="C20" s="8"/>
      <c r="D20" s="2"/>
      <c r="E20" s="2"/>
      <c r="F20" s="8"/>
      <c r="G20" s="12"/>
      <c r="H20" s="12"/>
      <c r="I20" s="12"/>
      <c r="L20" s="27"/>
    </row>
    <row r="21" spans="2:12" ht="12.75">
      <c r="B21" s="2"/>
      <c r="C21" s="8"/>
      <c r="D21" s="2"/>
      <c r="E21" s="2"/>
      <c r="F21" s="8"/>
      <c r="G21" s="12"/>
      <c r="H21" s="12"/>
      <c r="I21" s="12"/>
      <c r="L21" s="27"/>
    </row>
    <row r="22" spans="2:12" ht="12.75">
      <c r="B22" s="2"/>
      <c r="C22" s="8"/>
      <c r="D22" s="2"/>
      <c r="E22" s="2"/>
      <c r="F22" s="8"/>
      <c r="G22" s="12"/>
      <c r="H22" s="12"/>
      <c r="I22" s="12"/>
      <c r="L22" s="27"/>
    </row>
    <row r="23" spans="2:12" ht="12.75">
      <c r="B23" s="2"/>
      <c r="C23" s="8"/>
      <c r="D23" s="2"/>
      <c r="E23" s="2"/>
      <c r="F23" s="8"/>
      <c r="G23" s="12" t="s">
        <v>5</v>
      </c>
      <c r="H23" s="12"/>
      <c r="I23" s="12"/>
      <c r="L23" s="27"/>
    </row>
    <row r="24" spans="2:6" ht="12.75">
      <c r="B24" s="2"/>
      <c r="C24" s="8"/>
      <c r="D24" s="2"/>
      <c r="E24" s="2"/>
      <c r="F24" s="8"/>
    </row>
    <row r="25" spans="2:8" ht="12.75">
      <c r="B25" s="2"/>
      <c r="C25" s="8"/>
      <c r="D25" s="2"/>
      <c r="E25" s="2"/>
      <c r="F25" s="8"/>
      <c r="G25" s="42" t="s">
        <v>3</v>
      </c>
      <c r="H25" s="42"/>
    </row>
    <row r="26" spans="2:10" ht="12.75">
      <c r="B26" s="2"/>
      <c r="C26" s="8"/>
      <c r="D26" s="2"/>
      <c r="E26" s="2"/>
      <c r="F26" s="8"/>
      <c r="H26" s="43" t="s">
        <v>17</v>
      </c>
      <c r="I26" s="43"/>
      <c r="J26">
        <f>COUNTIF(B3:B61,"&gt;1000")</f>
        <v>1</v>
      </c>
    </row>
    <row r="27" spans="2:10" ht="12.75">
      <c r="B27" s="2"/>
      <c r="C27" s="8"/>
      <c r="D27" s="2"/>
      <c r="E27" s="2"/>
      <c r="F27" s="8"/>
      <c r="H27" s="43" t="s">
        <v>7</v>
      </c>
      <c r="I27" s="43"/>
      <c r="J27">
        <f>COUNTIF(C3:C61,"&gt;200")</f>
        <v>0</v>
      </c>
    </row>
    <row r="28" spans="2:6" ht="12.75">
      <c r="B28" s="2"/>
      <c r="C28" s="8"/>
      <c r="D28" s="2"/>
      <c r="E28" s="2"/>
      <c r="F28" s="8"/>
    </row>
    <row r="29" spans="2:8" ht="12.75">
      <c r="B29" s="2"/>
      <c r="C29" s="8"/>
      <c r="D29" s="2"/>
      <c r="E29" s="2"/>
      <c r="F29" s="8"/>
      <c r="G29" s="43" t="s">
        <v>4</v>
      </c>
      <c r="H29" s="43"/>
    </row>
    <row r="30" spans="2:10" ht="12.75">
      <c r="B30" s="2"/>
      <c r="C30" s="8"/>
      <c r="D30" s="2"/>
      <c r="E30" s="2"/>
      <c r="F30" s="8"/>
      <c r="H30" s="43" t="s">
        <v>8</v>
      </c>
      <c r="I30" s="43"/>
      <c r="J30">
        <f>COUNTIF(F3:F61,"&gt;35")</f>
        <v>5</v>
      </c>
    </row>
    <row r="31" spans="2:10" ht="12.75">
      <c r="B31" s="2"/>
      <c r="C31" s="8"/>
      <c r="D31" s="2"/>
      <c r="E31" s="2"/>
      <c r="F31" s="8"/>
      <c r="H31" s="43" t="s">
        <v>18</v>
      </c>
      <c r="I31" s="43"/>
      <c r="J31">
        <f>COUNTIF(E4:E62,"&gt;104")</f>
        <v>3</v>
      </c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</sheetData>
  <sheetProtection/>
  <mergeCells count="9">
    <mergeCell ref="B1:J1"/>
    <mergeCell ref="E2:F2"/>
    <mergeCell ref="G25:H25"/>
    <mergeCell ref="H26:I26"/>
    <mergeCell ref="H31:I31"/>
    <mergeCell ref="H4:I4"/>
    <mergeCell ref="H27:I27"/>
    <mergeCell ref="G29:H29"/>
    <mergeCell ref="H30:I30"/>
  </mergeCells>
  <conditionalFormatting sqref="B4:B61">
    <cfRule type="cellIs" priority="1" dxfId="0" operator="greaterThan" stopIfTrue="1">
      <formula>1000</formula>
    </cfRule>
  </conditionalFormatting>
  <conditionalFormatting sqref="C4:C61">
    <cfRule type="cellIs" priority="2" dxfId="0" operator="greaterThan" stopIfTrue="1">
      <formula>200</formula>
    </cfRule>
  </conditionalFormatting>
  <conditionalFormatting sqref="F4:F61">
    <cfRule type="cellIs" priority="3" dxfId="0" operator="greaterThan" stopIfTrue="1">
      <formula>35</formula>
    </cfRule>
  </conditionalFormatting>
  <printOptions gridLines="1"/>
  <pageMargins left="0.92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62"/>
  <sheetViews>
    <sheetView tabSelected="1" zoomScaleSheetLayoutView="75" zoomScalePageLayoutView="0" workbookViewId="0" topLeftCell="A1">
      <selection activeCell="A17" sqref="A17"/>
    </sheetView>
  </sheetViews>
  <sheetFormatPr defaultColWidth="9.140625" defaultRowHeight="12.75"/>
  <cols>
    <col min="2" max="2" width="10.8515625" style="0" customWidth="1"/>
    <col min="3" max="3" width="10.7109375" style="2" bestFit="1" customWidth="1"/>
    <col min="4" max="4" width="2.28125" style="0" customWidth="1"/>
    <col min="5" max="5" width="10.421875" style="0" customWidth="1"/>
    <col min="6" max="6" width="10.7109375" style="2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140625" style="0" customWidth="1"/>
    <col min="12" max="12" width="5.7109375" style="25" customWidth="1"/>
    <col min="13" max="13" width="3.8515625" style="25" customWidth="1"/>
    <col min="14" max="14" width="6.421875" style="25" customWidth="1"/>
    <col min="15" max="15" width="5.7109375" style="25" customWidth="1"/>
    <col min="16" max="16" width="8.140625" style="25" customWidth="1"/>
    <col min="17" max="17" width="9.140625" style="25" customWidth="1"/>
  </cols>
  <sheetData>
    <row r="1" spans="1:11" ht="15.75">
      <c r="A1" s="5"/>
      <c r="B1" s="44" t="s">
        <v>27</v>
      </c>
      <c r="C1" s="44"/>
      <c r="D1" s="44"/>
      <c r="E1" s="44"/>
      <c r="F1" s="44"/>
      <c r="G1" s="44"/>
      <c r="H1" s="44"/>
      <c r="I1" s="44"/>
      <c r="J1" s="44"/>
      <c r="K1" s="5"/>
    </row>
    <row r="2" spans="2:17" ht="12.75">
      <c r="B2" s="7" t="s">
        <v>3</v>
      </c>
      <c r="C2" s="19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180</v>
      </c>
      <c r="C4" s="21">
        <v>0</v>
      </c>
      <c r="D4" s="21"/>
      <c r="E4" s="21">
        <v>2</v>
      </c>
      <c r="F4" s="21">
        <v>0</v>
      </c>
      <c r="G4" s="25"/>
      <c r="H4" s="43"/>
      <c r="I4" s="43"/>
      <c r="L4" s="27">
        <v>0.26319444444444445</v>
      </c>
      <c r="M4" s="25">
        <v>54</v>
      </c>
      <c r="N4" s="25">
        <v>62</v>
      </c>
      <c r="O4" s="25" t="s">
        <v>31</v>
      </c>
      <c r="P4" s="25">
        <v>2</v>
      </c>
      <c r="Q4" s="25">
        <v>1</v>
      </c>
    </row>
    <row r="5" spans="1:17" ht="12.75">
      <c r="A5" s="20">
        <v>45089</v>
      </c>
      <c r="B5" s="21">
        <v>21</v>
      </c>
      <c r="C5" s="21">
        <v>61.48170459575757</v>
      </c>
      <c r="D5" s="21"/>
      <c r="E5" s="21">
        <v>11</v>
      </c>
      <c r="F5" s="21">
        <v>4.690415759823431</v>
      </c>
      <c r="G5" s="40"/>
      <c r="H5" s="12"/>
      <c r="I5" s="12"/>
      <c r="L5" s="27">
        <v>0.29791666666666666</v>
      </c>
      <c r="M5" s="25">
        <v>65</v>
      </c>
      <c r="N5" s="25">
        <v>65.2</v>
      </c>
      <c r="O5" s="25" t="s">
        <v>30</v>
      </c>
      <c r="P5" s="25">
        <v>3</v>
      </c>
      <c r="Q5" s="25">
        <v>0</v>
      </c>
    </row>
    <row r="6" spans="1:17" ht="12.75">
      <c r="A6" s="20">
        <v>45096</v>
      </c>
      <c r="B6" s="21">
        <v>64</v>
      </c>
      <c r="C6" s="21">
        <v>62.30992922221321</v>
      </c>
      <c r="D6" s="21"/>
      <c r="E6" s="21">
        <v>24</v>
      </c>
      <c r="F6" s="21">
        <v>8.08248004124438</v>
      </c>
      <c r="G6" s="40"/>
      <c r="H6" s="12"/>
      <c r="I6" s="12"/>
      <c r="L6" s="27">
        <v>0.31805555555555554</v>
      </c>
      <c r="M6" s="25">
        <v>66</v>
      </c>
      <c r="N6" s="25">
        <v>67.1</v>
      </c>
      <c r="O6" s="26" t="s">
        <v>36</v>
      </c>
      <c r="P6" s="25">
        <v>1</v>
      </c>
      <c r="Q6" s="25">
        <v>0</v>
      </c>
    </row>
    <row r="7" spans="1:17" ht="12.75">
      <c r="A7" s="20">
        <v>45103</v>
      </c>
      <c r="B7" s="21">
        <v>390</v>
      </c>
      <c r="C7" s="21">
        <v>98.55623291059305</v>
      </c>
      <c r="D7" s="21"/>
      <c r="E7" s="21">
        <v>140</v>
      </c>
      <c r="F7" s="21">
        <v>16.488854644500414</v>
      </c>
      <c r="G7" s="40"/>
      <c r="H7" s="12"/>
      <c r="I7" s="12"/>
      <c r="L7" s="27">
        <v>0.28541666666666665</v>
      </c>
      <c r="M7" s="25">
        <v>68</v>
      </c>
      <c r="N7" s="25">
        <v>68.8</v>
      </c>
      <c r="O7" s="25">
        <v>0</v>
      </c>
      <c r="P7" s="25">
        <v>2</v>
      </c>
      <c r="Q7" s="25">
        <v>0</v>
      </c>
    </row>
    <row r="8" spans="1:17" ht="12.75">
      <c r="A8" s="17">
        <v>45110</v>
      </c>
      <c r="B8" s="21">
        <v>560</v>
      </c>
      <c r="C8" s="21">
        <v>139.50342863181635</v>
      </c>
      <c r="D8" s="21"/>
      <c r="E8" s="21">
        <v>480</v>
      </c>
      <c r="F8" s="21">
        <v>32.35941331376822</v>
      </c>
      <c r="G8" s="40"/>
      <c r="H8" s="12"/>
      <c r="I8" s="12"/>
      <c r="L8" s="27">
        <v>0.3104166666666667</v>
      </c>
      <c r="M8" s="25">
        <v>72</v>
      </c>
      <c r="N8" s="25">
        <v>70.5</v>
      </c>
      <c r="O8" s="25" t="s">
        <v>40</v>
      </c>
      <c r="P8" s="25">
        <v>2</v>
      </c>
      <c r="Q8" s="25">
        <v>0</v>
      </c>
    </row>
    <row r="9" spans="1:17" ht="12.75">
      <c r="A9" s="17">
        <v>45117</v>
      </c>
      <c r="B9" s="21">
        <v>3600</v>
      </c>
      <c r="C9" s="21">
        <v>253.97494836648855</v>
      </c>
      <c r="D9" s="21"/>
      <c r="E9" s="21">
        <v>6140</v>
      </c>
      <c r="F9" s="21">
        <v>161.22348856516163</v>
      </c>
      <c r="G9" s="40"/>
      <c r="H9" s="12"/>
      <c r="I9" s="12"/>
      <c r="L9" s="27">
        <v>0.30624999999999997</v>
      </c>
      <c r="M9" s="25">
        <v>73</v>
      </c>
      <c r="N9" s="25">
        <v>71.4</v>
      </c>
      <c r="O9" s="26" t="s">
        <v>41</v>
      </c>
      <c r="P9" s="25">
        <v>3</v>
      </c>
      <c r="Q9" s="25">
        <v>0</v>
      </c>
    </row>
    <row r="10" spans="1:17" ht="12.75">
      <c r="A10" s="17">
        <v>45124</v>
      </c>
      <c r="B10" s="21">
        <v>645</v>
      </c>
      <c r="C10" s="21">
        <v>503.80092980003</v>
      </c>
      <c r="D10" s="21"/>
      <c r="E10" s="21">
        <v>230</v>
      </c>
      <c r="F10" s="21">
        <v>296.13882192903594</v>
      </c>
      <c r="G10" s="40"/>
      <c r="H10" s="12"/>
      <c r="I10" s="12"/>
      <c r="L10" s="27">
        <v>0.33819444444444446</v>
      </c>
      <c r="M10" s="25">
        <v>77</v>
      </c>
      <c r="N10" s="25">
        <v>73.3</v>
      </c>
      <c r="O10" s="25">
        <v>0</v>
      </c>
      <c r="P10" s="25">
        <v>2</v>
      </c>
      <c r="Q10" s="25">
        <v>0</v>
      </c>
    </row>
    <row r="11" spans="1:17" ht="12.75">
      <c r="A11" s="17">
        <v>45131</v>
      </c>
      <c r="B11" s="21">
        <v>23</v>
      </c>
      <c r="C11" s="21">
        <v>410.5523450065524</v>
      </c>
      <c r="D11" s="21"/>
      <c r="E11" s="21">
        <v>42</v>
      </c>
      <c r="F11" s="21">
        <v>331.2096289389497</v>
      </c>
      <c r="G11" s="40"/>
      <c r="H11" s="12"/>
      <c r="I11" s="12"/>
      <c r="L11" s="27">
        <v>0.3159722222222222</v>
      </c>
      <c r="M11" s="25">
        <v>75</v>
      </c>
      <c r="N11" s="25">
        <v>73.3</v>
      </c>
      <c r="O11" s="26" t="s">
        <v>41</v>
      </c>
      <c r="P11" s="25">
        <v>1</v>
      </c>
      <c r="Q11" s="25">
        <v>0</v>
      </c>
    </row>
    <row r="12" spans="1:17" ht="12.75">
      <c r="A12" s="17">
        <v>45138</v>
      </c>
      <c r="B12" s="15">
        <v>82</v>
      </c>
      <c r="C12" s="4">
        <v>300.5511445408632</v>
      </c>
      <c r="D12" s="15"/>
      <c r="E12" s="15">
        <v>100</v>
      </c>
      <c r="F12" s="4">
        <v>309.6544652667838</v>
      </c>
      <c r="G12" s="40"/>
      <c r="H12" s="12"/>
      <c r="I12" s="12"/>
      <c r="L12" s="27">
        <v>0.3236111111111111</v>
      </c>
      <c r="M12" s="25">
        <v>69</v>
      </c>
      <c r="N12" s="25">
        <v>73.7</v>
      </c>
      <c r="O12" s="25" t="s">
        <v>43</v>
      </c>
      <c r="P12" s="25">
        <v>1</v>
      </c>
      <c r="Q12" s="25">
        <v>0</v>
      </c>
    </row>
    <row r="13" spans="1:17" ht="12.75">
      <c r="A13" s="17">
        <v>45145</v>
      </c>
      <c r="B13" s="15">
        <v>2020</v>
      </c>
      <c r="C13" s="4">
        <v>388.464247663076</v>
      </c>
      <c r="D13" s="15"/>
      <c r="E13" s="15">
        <v>2030</v>
      </c>
      <c r="F13" s="4">
        <v>413.1695499467586</v>
      </c>
      <c r="G13" s="40"/>
      <c r="H13" s="12"/>
      <c r="I13" s="12"/>
      <c r="L13" s="27">
        <v>0.40347222222222223</v>
      </c>
      <c r="M13" s="25">
        <v>71</v>
      </c>
      <c r="N13" s="25">
        <v>23.3</v>
      </c>
      <c r="O13" s="25">
        <v>8</v>
      </c>
      <c r="P13" s="25">
        <v>4</v>
      </c>
      <c r="Q13" s="25">
        <v>0.5</v>
      </c>
    </row>
    <row r="14" spans="1:17" ht="12.75">
      <c r="A14" s="17">
        <v>45152</v>
      </c>
      <c r="B14" s="15">
        <v>70</v>
      </c>
      <c r="C14" s="4">
        <v>176.64858480627382</v>
      </c>
      <c r="D14" s="15"/>
      <c r="E14" s="15">
        <v>50</v>
      </c>
      <c r="F14" s="4">
        <v>157.86601045261295</v>
      </c>
      <c r="G14" s="40"/>
      <c r="H14" s="12"/>
      <c r="I14" s="12"/>
      <c r="L14" s="27">
        <v>0.3284722222222222</v>
      </c>
      <c r="M14" s="25">
        <v>74</v>
      </c>
      <c r="N14" s="25">
        <v>74.5</v>
      </c>
      <c r="O14" s="25">
        <v>0</v>
      </c>
      <c r="P14" s="25">
        <v>2</v>
      </c>
      <c r="Q14" s="25">
        <v>0</v>
      </c>
    </row>
    <row r="15" spans="1:17" ht="12.75">
      <c r="A15" s="17">
        <v>45159</v>
      </c>
      <c r="B15" s="15">
        <v>57</v>
      </c>
      <c r="C15" s="4">
        <v>108.73595940288335</v>
      </c>
      <c r="D15" s="15"/>
      <c r="E15" s="15">
        <v>46</v>
      </c>
      <c r="F15" s="4">
        <v>114.41807396198436</v>
      </c>
      <c r="G15" s="40"/>
      <c r="H15" s="12"/>
      <c r="I15" s="12"/>
      <c r="L15" s="27">
        <v>0.31666666666666665</v>
      </c>
      <c r="M15" s="25">
        <v>72</v>
      </c>
      <c r="N15" s="25">
        <v>72.8</v>
      </c>
      <c r="O15" s="25" t="s">
        <v>41</v>
      </c>
      <c r="P15" s="25">
        <v>1</v>
      </c>
      <c r="Q15" s="25">
        <v>0</v>
      </c>
    </row>
    <row r="16" spans="1:17" ht="12.75">
      <c r="A16" s="17">
        <v>45166</v>
      </c>
      <c r="B16" s="15">
        <v>42</v>
      </c>
      <c r="C16" s="4">
        <v>122.65280411287861</v>
      </c>
      <c r="D16" s="15"/>
      <c r="E16" s="15">
        <v>16</v>
      </c>
      <c r="F16" s="4">
        <v>94.33411323371735</v>
      </c>
      <c r="G16" s="40"/>
      <c r="H16" s="12"/>
      <c r="I16" s="12"/>
      <c r="L16" s="27">
        <v>0.3145833333333333</v>
      </c>
      <c r="M16" s="25">
        <v>69</v>
      </c>
      <c r="N16" s="25">
        <v>73.7</v>
      </c>
      <c r="O16" s="25">
        <v>0</v>
      </c>
      <c r="P16" s="25">
        <v>2</v>
      </c>
      <c r="Q16" s="25">
        <v>0</v>
      </c>
    </row>
    <row r="17" spans="1:12" ht="12.75">
      <c r="A17" s="17"/>
      <c r="B17" s="15"/>
      <c r="C17" s="4"/>
      <c r="D17" s="15"/>
      <c r="E17" s="15"/>
      <c r="F17" s="4"/>
      <c r="G17" s="40"/>
      <c r="H17" s="12"/>
      <c r="I17" s="12"/>
      <c r="L17" s="27"/>
    </row>
    <row r="18" spans="1:12" ht="12.75">
      <c r="A18" s="17"/>
      <c r="B18" s="15"/>
      <c r="C18" s="4"/>
      <c r="D18" s="15"/>
      <c r="E18" s="15"/>
      <c r="F18" s="4"/>
      <c r="G18" s="40"/>
      <c r="H18" s="12"/>
      <c r="I18" s="12"/>
      <c r="L18" s="27"/>
    </row>
    <row r="19" spans="1:12" ht="12.75">
      <c r="A19" s="17"/>
      <c r="B19" s="15"/>
      <c r="C19" s="4"/>
      <c r="D19" s="15"/>
      <c r="E19" s="15"/>
      <c r="F19" s="4"/>
      <c r="G19" s="40"/>
      <c r="H19" s="12"/>
      <c r="I19" s="12"/>
      <c r="L19" s="27"/>
    </row>
    <row r="20" spans="1:12" ht="12.75">
      <c r="A20" s="1"/>
      <c r="B20" s="2"/>
      <c r="C20" s="8"/>
      <c r="D20" s="2"/>
      <c r="E20" s="2"/>
      <c r="F20" s="8"/>
      <c r="G20" s="12"/>
      <c r="H20" s="12"/>
      <c r="I20" s="12"/>
      <c r="L20" s="27"/>
    </row>
    <row r="21" spans="1:12" ht="12.75">
      <c r="A21" s="1"/>
      <c r="B21" s="2"/>
      <c r="C21" s="8"/>
      <c r="D21" s="2"/>
      <c r="E21" s="2"/>
      <c r="F21" s="8"/>
      <c r="G21" s="12"/>
      <c r="H21" s="12"/>
      <c r="I21" s="12"/>
      <c r="L21" s="27"/>
    </row>
    <row r="22" spans="1:12" ht="12.75">
      <c r="A22" s="1"/>
      <c r="B22" s="2"/>
      <c r="C22" s="8"/>
      <c r="D22" s="2"/>
      <c r="E22" s="2"/>
      <c r="F22" s="8"/>
      <c r="G22" s="12"/>
      <c r="H22" s="12"/>
      <c r="I22" s="12"/>
      <c r="L22" s="27"/>
    </row>
    <row r="23" spans="1:12" ht="12.75">
      <c r="A23" s="1"/>
      <c r="B23" s="2"/>
      <c r="C23" s="8"/>
      <c r="D23" s="2"/>
      <c r="E23" s="2"/>
      <c r="F23" s="8"/>
      <c r="G23" s="12"/>
      <c r="H23" s="12"/>
      <c r="I23" s="12"/>
      <c r="L23" s="27"/>
    </row>
    <row r="24" spans="1:12" ht="12.75">
      <c r="A24" s="1"/>
      <c r="B24" s="2"/>
      <c r="C24" s="8"/>
      <c r="D24" s="2"/>
      <c r="E24" s="2"/>
      <c r="F24" s="8"/>
      <c r="G24" s="12" t="s">
        <v>5</v>
      </c>
      <c r="H24" s="12"/>
      <c r="I24" s="12"/>
      <c r="L24" s="27"/>
    </row>
    <row r="25" spans="1:6" ht="12.75">
      <c r="A25" s="1"/>
      <c r="B25" s="2"/>
      <c r="C25" s="8"/>
      <c r="D25" s="2"/>
      <c r="E25" s="2"/>
      <c r="F25" s="8"/>
    </row>
    <row r="26" spans="1:8" ht="12.75">
      <c r="A26" s="1"/>
      <c r="B26" s="2"/>
      <c r="C26" s="8"/>
      <c r="D26" s="2"/>
      <c r="E26" s="2"/>
      <c r="F26" s="8"/>
      <c r="G26" s="42" t="s">
        <v>3</v>
      </c>
      <c r="H26" s="42"/>
    </row>
    <row r="27" spans="1:10" ht="12.75">
      <c r="A27" s="1"/>
      <c r="B27" s="2"/>
      <c r="C27" s="8"/>
      <c r="D27" s="2"/>
      <c r="E27" s="2"/>
      <c r="F27" s="8"/>
      <c r="H27" s="43" t="s">
        <v>17</v>
      </c>
      <c r="I27" s="43"/>
      <c r="J27">
        <f>COUNTIF(B3:B62,"&gt;1000")</f>
        <v>2</v>
      </c>
    </row>
    <row r="28" spans="1:10" ht="12.75">
      <c r="A28" s="1"/>
      <c r="B28" s="2"/>
      <c r="C28" s="8"/>
      <c r="D28" s="2"/>
      <c r="E28" s="2"/>
      <c r="F28" s="8"/>
      <c r="H28" s="43" t="s">
        <v>7</v>
      </c>
      <c r="I28" s="43"/>
      <c r="J28">
        <f>COUNTIF(C3:C62,"&gt;200")</f>
        <v>5</v>
      </c>
    </row>
    <row r="29" spans="1:6" ht="12.75">
      <c r="A29" s="1"/>
      <c r="B29" s="2"/>
      <c r="C29" s="8"/>
      <c r="D29" s="2"/>
      <c r="E29" s="2"/>
      <c r="F29" s="8"/>
    </row>
    <row r="30" spans="1:8" ht="12.75">
      <c r="A30" s="1"/>
      <c r="B30" s="2"/>
      <c r="C30" s="8"/>
      <c r="D30" s="2"/>
      <c r="E30" s="2"/>
      <c r="F30" s="8"/>
      <c r="G30" s="43" t="s">
        <v>4</v>
      </c>
      <c r="H30" s="43"/>
    </row>
    <row r="31" spans="1:10" ht="12.75">
      <c r="A31" s="1"/>
      <c r="B31" s="2"/>
      <c r="C31" s="8"/>
      <c r="D31" s="2"/>
      <c r="E31" s="2"/>
      <c r="F31" s="8"/>
      <c r="H31" s="43" t="s">
        <v>8</v>
      </c>
      <c r="I31" s="43"/>
      <c r="J31">
        <f>COUNTIF(F3:F62,"&gt;35")</f>
        <v>8</v>
      </c>
    </row>
    <row r="32" spans="1:10" ht="12.75">
      <c r="A32" s="1"/>
      <c r="B32" s="2"/>
      <c r="C32" s="8"/>
      <c r="D32" s="2"/>
      <c r="E32" s="2"/>
      <c r="F32" s="8"/>
      <c r="H32" s="43" t="s">
        <v>18</v>
      </c>
      <c r="I32" s="43"/>
      <c r="J32">
        <f>COUNTIF(E4:E63,"&gt;104")</f>
        <v>5</v>
      </c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  <row r="62" spans="3:6" ht="12.75">
      <c r="C62" s="8"/>
      <c r="F62" s="8"/>
    </row>
  </sheetData>
  <sheetProtection/>
  <mergeCells count="9">
    <mergeCell ref="G30:H30"/>
    <mergeCell ref="H31:I31"/>
    <mergeCell ref="H32:I32"/>
    <mergeCell ref="B1:J1"/>
    <mergeCell ref="E2:F2"/>
    <mergeCell ref="H4:I4"/>
    <mergeCell ref="G26:H26"/>
    <mergeCell ref="H27:I27"/>
    <mergeCell ref="H28:I28"/>
  </mergeCells>
  <conditionalFormatting sqref="B4:B62">
    <cfRule type="cellIs" priority="1" dxfId="0" operator="greaterThan" stopIfTrue="1">
      <formula>1000</formula>
    </cfRule>
  </conditionalFormatting>
  <conditionalFormatting sqref="C4:C62">
    <cfRule type="cellIs" priority="2" dxfId="0" operator="greaterThan" stopIfTrue="1">
      <formula>200</formula>
    </cfRule>
  </conditionalFormatting>
  <conditionalFormatting sqref="F4:F62">
    <cfRule type="cellIs" priority="3" dxfId="0" operator="greaterThan" stopIfTrue="1">
      <formula>35</formula>
    </cfRule>
  </conditionalFormatting>
  <printOptions gridLines="1"/>
  <pageMargins left="0.92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L65"/>
  <sheetViews>
    <sheetView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cols>
    <col min="2" max="2" width="10.8515625" style="0" customWidth="1"/>
    <col min="3" max="3" width="10.7109375" style="0" bestFit="1" customWidth="1"/>
    <col min="4" max="4" width="4.28125" style="0" customWidth="1"/>
    <col min="5" max="5" width="10.421875" style="0" customWidth="1"/>
    <col min="6" max="6" width="10.7109375" style="0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7.7109375" style="0" customWidth="1"/>
  </cols>
  <sheetData>
    <row r="1" spans="1:12" ht="15.75">
      <c r="A1" s="5"/>
      <c r="B1" s="44"/>
      <c r="C1" s="44"/>
      <c r="D1" s="44"/>
      <c r="E1" s="44"/>
      <c r="F1" s="44"/>
      <c r="G1" s="44"/>
      <c r="H1" s="44"/>
      <c r="I1" s="44"/>
      <c r="J1" s="44"/>
      <c r="K1" s="5"/>
      <c r="L1" s="6"/>
    </row>
    <row r="2" spans="2:6" ht="12.75">
      <c r="B2" s="7" t="s">
        <v>3</v>
      </c>
      <c r="C2" s="7"/>
      <c r="E2" s="41" t="s">
        <v>4</v>
      </c>
      <c r="F2" s="41"/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6" ht="12.75">
      <c r="A4" s="13"/>
      <c r="B4" s="14"/>
      <c r="C4" s="4"/>
      <c r="D4" s="15"/>
      <c r="E4" s="14"/>
      <c r="F4" s="4"/>
    </row>
    <row r="5" spans="1:6" ht="12.75">
      <c r="A5" s="13"/>
      <c r="B5" s="14"/>
      <c r="C5" s="4"/>
      <c r="D5" s="15"/>
      <c r="E5" s="14"/>
      <c r="F5" s="4"/>
    </row>
    <row r="6" spans="1:6" ht="12.75">
      <c r="A6" s="13"/>
      <c r="B6" s="14"/>
      <c r="C6" s="4"/>
      <c r="D6" s="15"/>
      <c r="E6" s="14"/>
      <c r="F6" s="4"/>
    </row>
    <row r="7" spans="1:6" ht="12.75">
      <c r="A7" s="13"/>
      <c r="B7" s="14"/>
      <c r="C7" s="4"/>
      <c r="D7" s="15"/>
      <c r="E7" s="14"/>
      <c r="F7" s="4"/>
    </row>
    <row r="8" spans="1:6" ht="12.75">
      <c r="A8" s="13"/>
      <c r="B8" s="14"/>
      <c r="C8" s="4"/>
      <c r="D8" s="15"/>
      <c r="E8" s="14"/>
      <c r="F8" s="4"/>
    </row>
    <row r="9" spans="1:6" ht="12.75">
      <c r="A9" s="13"/>
      <c r="B9" s="14"/>
      <c r="C9" s="4"/>
      <c r="D9" s="15"/>
      <c r="E9" s="14"/>
      <c r="F9" s="4"/>
    </row>
    <row r="10" spans="1:6" ht="12.75">
      <c r="A10" s="13"/>
      <c r="B10" s="14"/>
      <c r="C10" s="4"/>
      <c r="D10" s="15"/>
      <c r="E10" s="14"/>
      <c r="F10" s="4"/>
    </row>
    <row r="11" spans="1:6" ht="12.75">
      <c r="A11" s="13"/>
      <c r="B11" s="14"/>
      <c r="C11" s="4"/>
      <c r="D11" s="15"/>
      <c r="E11" s="14"/>
      <c r="F11" s="4"/>
    </row>
    <row r="12" spans="1:6" ht="12.75">
      <c r="A12" s="13"/>
      <c r="B12" s="14"/>
      <c r="C12" s="4"/>
      <c r="D12" s="15"/>
      <c r="E12" s="14"/>
      <c r="F12" s="4"/>
    </row>
    <row r="13" spans="1:6" ht="12.75">
      <c r="A13" s="13"/>
      <c r="B13" s="14"/>
      <c r="C13" s="4"/>
      <c r="D13" s="15"/>
      <c r="E13" s="14"/>
      <c r="F13" s="4"/>
    </row>
    <row r="14" spans="1:6" ht="12.75">
      <c r="A14" s="13"/>
      <c r="B14" s="14"/>
      <c r="C14" s="4"/>
      <c r="D14" s="15"/>
      <c r="E14" s="14"/>
      <c r="F14" s="4"/>
    </row>
    <row r="15" spans="1:6" ht="12.75">
      <c r="A15" s="13"/>
      <c r="B15" s="14"/>
      <c r="C15" s="4"/>
      <c r="D15" s="15"/>
      <c r="E15" s="14"/>
      <c r="F15" s="4"/>
    </row>
    <row r="16" spans="1:6" ht="12.75">
      <c r="A16" s="13"/>
      <c r="B16" s="14"/>
      <c r="C16" s="4"/>
      <c r="D16" s="15"/>
      <c r="E16" s="14"/>
      <c r="F16" s="4"/>
    </row>
    <row r="17" spans="1:6" ht="12.75">
      <c r="A17" s="13"/>
      <c r="B17" s="16"/>
      <c r="C17" s="4"/>
      <c r="D17" s="15"/>
      <c r="E17" s="14"/>
      <c r="F17" s="4"/>
    </row>
    <row r="18" spans="1:6" ht="12.75">
      <c r="A18" s="10"/>
      <c r="B18" s="9"/>
      <c r="C18" s="8"/>
      <c r="D18" s="2"/>
      <c r="E18" s="11"/>
      <c r="F18" s="8"/>
    </row>
    <row r="19" spans="1:6" ht="12.75">
      <c r="A19" s="10"/>
      <c r="B19" s="9"/>
      <c r="C19" s="8"/>
      <c r="D19" s="2"/>
      <c r="E19" s="11"/>
      <c r="F19" s="8"/>
    </row>
    <row r="20" spans="1:6" ht="12.75">
      <c r="A20" s="10"/>
      <c r="B20" s="9"/>
      <c r="C20" s="8"/>
      <c r="D20" s="2"/>
      <c r="E20" s="11"/>
      <c r="F20" s="8"/>
    </row>
    <row r="21" spans="1:6" ht="12.75">
      <c r="A21" s="10"/>
      <c r="B21" s="9"/>
      <c r="C21" s="8"/>
      <c r="D21" s="2"/>
      <c r="E21" s="11"/>
      <c r="F21" s="8"/>
    </row>
    <row r="22" spans="1:6" ht="12.75">
      <c r="A22" s="10"/>
      <c r="B22" s="2"/>
      <c r="C22" s="8"/>
      <c r="D22" s="2"/>
      <c r="E22" s="2"/>
      <c r="F22" s="8"/>
    </row>
    <row r="23" spans="1:6" ht="12.75">
      <c r="A23" s="10"/>
      <c r="B23" s="2"/>
      <c r="C23" s="8"/>
      <c r="D23" s="2"/>
      <c r="E23" s="2"/>
      <c r="F23" s="8"/>
    </row>
    <row r="24" spans="1:6" ht="12.75">
      <c r="A24" s="10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2"/>
      <c r="H25" s="42"/>
    </row>
    <row r="26" spans="1:9" ht="12.75">
      <c r="A26" s="1"/>
      <c r="B26" s="2"/>
      <c r="C26" s="8"/>
      <c r="D26" s="2"/>
      <c r="E26" s="2"/>
      <c r="F26" s="8"/>
      <c r="H26" s="43"/>
      <c r="I26" s="43"/>
    </row>
    <row r="27" spans="1:9" ht="12.75">
      <c r="A27" s="1"/>
      <c r="B27" s="2"/>
      <c r="C27" s="8"/>
      <c r="D27" s="2"/>
      <c r="E27" s="2"/>
      <c r="F27" s="8"/>
      <c r="G27" s="12" t="s">
        <v>5</v>
      </c>
      <c r="H27" s="12"/>
      <c r="I27" s="12"/>
    </row>
    <row r="28" spans="1:6" ht="12.75">
      <c r="A28" s="1"/>
      <c r="B28" s="2"/>
      <c r="C28" s="8"/>
      <c r="D28" s="2"/>
      <c r="E28" s="2"/>
      <c r="F28" s="8"/>
    </row>
    <row r="29" spans="1:8" ht="12.75">
      <c r="A29" s="1"/>
      <c r="B29" s="2"/>
      <c r="C29" s="8"/>
      <c r="D29" s="2"/>
      <c r="E29" s="2"/>
      <c r="F29" s="8"/>
      <c r="G29" s="42" t="s">
        <v>3</v>
      </c>
      <c r="H29" s="42"/>
    </row>
    <row r="30" spans="1:10" ht="12.75">
      <c r="A30" s="1"/>
      <c r="B30" s="2"/>
      <c r="C30" s="8"/>
      <c r="D30" s="2"/>
      <c r="E30" s="2"/>
      <c r="F30" s="8"/>
      <c r="H30" s="43" t="s">
        <v>17</v>
      </c>
      <c r="I30" s="43"/>
      <c r="J30">
        <f>COUNTIF(B3:B65,"&gt;1000")</f>
        <v>0</v>
      </c>
    </row>
    <row r="31" spans="1:10" ht="12.75">
      <c r="A31" s="1"/>
      <c r="B31" s="2"/>
      <c r="C31" s="8"/>
      <c r="D31" s="2"/>
      <c r="E31" s="2"/>
      <c r="F31" s="8"/>
      <c r="H31" s="43" t="s">
        <v>7</v>
      </c>
      <c r="I31" s="43"/>
      <c r="J31">
        <f>COUNTIF(C3:C65,"&gt;200")</f>
        <v>0</v>
      </c>
    </row>
    <row r="32" spans="1:6" ht="12.75">
      <c r="A32" s="1"/>
      <c r="B32" s="2"/>
      <c r="C32" s="8"/>
      <c r="D32" s="2"/>
      <c r="E32" s="2"/>
      <c r="F32" s="8"/>
    </row>
    <row r="33" spans="1:8" ht="12.75">
      <c r="A33" s="1"/>
      <c r="B33" s="2"/>
      <c r="C33" s="8"/>
      <c r="D33" s="2"/>
      <c r="E33" s="2"/>
      <c r="F33" s="8"/>
      <c r="G33" s="43" t="s">
        <v>4</v>
      </c>
      <c r="H33" s="43"/>
    </row>
    <row r="34" spans="1:10" ht="12.75">
      <c r="A34" s="1"/>
      <c r="B34" s="2"/>
      <c r="C34" s="8"/>
      <c r="D34" s="2"/>
      <c r="E34" s="2"/>
      <c r="F34" s="8"/>
      <c r="H34" s="43" t="s">
        <v>8</v>
      </c>
      <c r="I34" s="43"/>
      <c r="J34">
        <f>COUNTIF(F3:F65,"&gt;35")</f>
        <v>0</v>
      </c>
    </row>
    <row r="35" spans="1:10" ht="12.75">
      <c r="A35" s="1"/>
      <c r="B35" s="2"/>
      <c r="C35" s="8"/>
      <c r="D35" s="2"/>
      <c r="E35" s="2"/>
      <c r="F35" s="8"/>
      <c r="H35" s="43" t="s">
        <v>18</v>
      </c>
      <c r="I35" s="43"/>
      <c r="J35">
        <f>COUNTIF(E4:E66,"&gt;104")</f>
        <v>0</v>
      </c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  <row r="62" spans="3:6" ht="12.75">
      <c r="C62" s="8"/>
      <c r="F62" s="8"/>
    </row>
    <row r="63" spans="3:6" ht="12.75">
      <c r="C63" s="8"/>
      <c r="F63" s="8"/>
    </row>
    <row r="64" spans="3:6" ht="12.75">
      <c r="C64" s="8"/>
      <c r="F64" s="8"/>
    </row>
    <row r="65" spans="3:6" ht="12.75">
      <c r="C65" s="8"/>
      <c r="F65" s="8"/>
    </row>
  </sheetData>
  <sheetProtection/>
  <mergeCells count="10">
    <mergeCell ref="G25:H25"/>
    <mergeCell ref="B1:J1"/>
    <mergeCell ref="E2:F2"/>
    <mergeCell ref="G29:H29"/>
    <mergeCell ref="H30:I30"/>
    <mergeCell ref="H35:I35"/>
    <mergeCell ref="H26:I26"/>
    <mergeCell ref="H31:I31"/>
    <mergeCell ref="G33:H33"/>
    <mergeCell ref="H34:I34"/>
  </mergeCells>
  <conditionalFormatting sqref="B22:B65 E4:E21">
    <cfRule type="cellIs" priority="1" dxfId="0" operator="greaterThan" stopIfTrue="1">
      <formula>1000</formula>
    </cfRule>
  </conditionalFormatting>
  <conditionalFormatting sqref="C4:C65">
    <cfRule type="cellIs" priority="2" dxfId="0" operator="greaterThan" stopIfTrue="1">
      <formula>200</formula>
    </cfRule>
  </conditionalFormatting>
  <conditionalFormatting sqref="F4:F65">
    <cfRule type="cellIs" priority="3" dxfId="0" operator="greaterThan" stopIfTrue="1">
      <formula>35</formula>
    </cfRule>
  </conditionalFormatting>
  <conditionalFormatting sqref="B4:B21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Nassau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nt_user</dc:creator>
  <cp:keywords/>
  <dc:description/>
  <cp:lastModifiedBy>Windows User</cp:lastModifiedBy>
  <cp:lastPrinted>2008-08-15T17:15:32Z</cp:lastPrinted>
  <dcterms:created xsi:type="dcterms:W3CDTF">2001-09-04T12:04:00Z</dcterms:created>
  <dcterms:modified xsi:type="dcterms:W3CDTF">2023-08-30T12:26:58Z</dcterms:modified>
  <cp:category/>
  <cp:version/>
  <cp:contentType/>
  <cp:contentStatus/>
</cp:coreProperties>
</file>